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Gerencia\Downloads\"/>
    </mc:Choice>
  </mc:AlternateContent>
  <xr:revisionPtr revIDLastSave="0" documentId="13_ncr:1_{1E6BDF4A-0C30-4659-A70C-6D3DAF2D0E99}" xr6:coauthVersionLast="47" xr6:coauthVersionMax="47" xr10:uidLastSave="{00000000-0000-0000-0000-000000000000}"/>
  <bookViews>
    <workbookView xWindow="-108" yWindow="-108" windowWidth="23256" windowHeight="12576" xr2:uid="{9D671EE9-BE29-42E5-8227-39B9A10C2730}"/>
  </bookViews>
  <sheets>
    <sheet name="ERI082024-2025" sheetId="1" r:id="rId1"/>
  </sheets>
  <calcPr calcId="191029"/>
</workbook>
</file>

<file path=xl/calcChain.xml><?xml version="1.0" encoding="utf-8"?>
<calcChain xmlns="http://schemas.openxmlformats.org/spreadsheetml/2006/main">
  <c r="F52" i="1" l="1"/>
  <c r="F48" i="1"/>
  <c r="F41" i="1"/>
  <c r="F35" i="1"/>
  <c r="F29" i="1"/>
  <c r="F19" i="1"/>
  <c r="C58" i="1"/>
  <c r="D37" i="1"/>
  <c r="C37" i="1"/>
  <c r="D15" i="1"/>
  <c r="C15" i="1"/>
  <c r="D46" i="1"/>
  <c r="C46" i="1"/>
  <c r="D58" i="1"/>
  <c r="E46" i="1" l="1"/>
  <c r="F46" i="1" s="1"/>
  <c r="D39" i="1"/>
  <c r="D59" i="1" s="1"/>
  <c r="C39" i="1"/>
  <c r="C59" i="1" s="1"/>
  <c r="E58" i="1"/>
  <c r="F58" i="1" s="1"/>
  <c r="E37" i="1"/>
  <c r="F37" i="1" s="1"/>
  <c r="E15" i="1"/>
  <c r="F15" i="1" s="1"/>
  <c r="E39" i="1" l="1"/>
  <c r="F39" i="1" s="1"/>
  <c r="E59" i="1"/>
  <c r="F59" i="1" s="1"/>
</calcChain>
</file>

<file path=xl/sharedStrings.xml><?xml version="1.0" encoding="utf-8"?>
<sst xmlns="http://schemas.openxmlformats.org/spreadsheetml/2006/main" count="74" uniqueCount="57">
  <si>
    <t xml:space="preserve">E.S.E. HOSPITAL SAN RAFAEL DE ITAGUI                               </t>
  </si>
  <si>
    <t xml:space="preserve">                                                       </t>
  </si>
  <si>
    <t xml:space="preserve">                 </t>
  </si>
  <si>
    <t>COMPARATIVO ESTADO DE RESULTADOS</t>
  </si>
  <si>
    <t xml:space="preserve"> PARA EL PERIODO DE ENERO A AGOSTO DE 2024 Y 2025</t>
  </si>
  <si>
    <t xml:space="preserve">                                                                   </t>
  </si>
  <si>
    <t xml:space="preserve">PERIODO 2024     </t>
  </si>
  <si>
    <t xml:space="preserve">PERIODO 2025     </t>
  </si>
  <si>
    <t>VARIANZA</t>
  </si>
  <si>
    <t xml:space="preserve">CODIGO                                                             </t>
  </si>
  <si>
    <t xml:space="preserve">NOMBRE CUENTA                                          </t>
  </si>
  <si>
    <t xml:space="preserve">VALOR SALDO      </t>
  </si>
  <si>
    <t xml:space="preserve">ABSOLUTO                     </t>
  </si>
  <si>
    <t xml:space="preserve">INGRESOS                                               </t>
  </si>
  <si>
    <t xml:space="preserve">                             </t>
  </si>
  <si>
    <t xml:space="preserve">VENTA DE SERVICIOS                                     </t>
  </si>
  <si>
    <t xml:space="preserve">SERVICIOS DE SALUD                                     </t>
  </si>
  <si>
    <t xml:space="preserve">DEV REB Y DES EN VENTA DE SER                          </t>
  </si>
  <si>
    <t xml:space="preserve">SUBVENCIONES                                           </t>
  </si>
  <si>
    <t xml:space="preserve">OTROS INGRESOS                                         </t>
  </si>
  <si>
    <t xml:space="preserve">FINANCIEROS                                            </t>
  </si>
  <si>
    <t xml:space="preserve">INGRESOS DIVERSOS                                      </t>
  </si>
  <si>
    <t xml:space="preserve">SUELDOS Y SALARIOS                                     </t>
  </si>
  <si>
    <t xml:space="preserve">CONTRIBUCIONES IMPUTADAS                               </t>
  </si>
  <si>
    <t xml:space="preserve">CONTRIBUCIONES EFECTIVAS                               </t>
  </si>
  <si>
    <t xml:space="preserve">APORTES SOBRE LA NOMINA                                </t>
  </si>
  <si>
    <t xml:space="preserve">PRESTACIONES SOCIALES                                  </t>
  </si>
  <si>
    <t xml:space="preserve">GASTOS DE PERSONAL DIVERSOS                            </t>
  </si>
  <si>
    <t xml:space="preserve">GENERALES                                              </t>
  </si>
  <si>
    <t xml:space="preserve">IMPUESTOS CONTRIBUCIONES Y TAS                         </t>
  </si>
  <si>
    <t>DETERIORO, DEPRECIACIONES, AMORTIZACIONES Y PROVISIONES</t>
  </si>
  <si>
    <t xml:space="preserve">DETERIORO DE PROPIEDADES, PLANTA Y EQUIPO              </t>
  </si>
  <si>
    <t xml:space="preserve">DEPRECIACION DE PROPIEDADES, PLANTA Y QUIPO            </t>
  </si>
  <si>
    <t xml:space="preserve">AMORTIZACION DE ACTIVOS INTANGIBLES                    </t>
  </si>
  <si>
    <t xml:space="preserve">OTROS GASTOS                                           </t>
  </si>
  <si>
    <t xml:space="preserve">COMISIONES                                             </t>
  </si>
  <si>
    <t xml:space="preserve">GASTOS DIVERSOS                                        </t>
  </si>
  <si>
    <t xml:space="preserve">COSTOS Y GASTOS POR DISTRIBUIR                         </t>
  </si>
  <si>
    <t xml:space="preserve">COSTOS DE VENTAS                                       </t>
  </si>
  <si>
    <t>LICENCIADO A: [ESE HOSPITAL SAN RAFAEL DE ITAGUI] NIT [890980066-9]</t>
  </si>
  <si>
    <t xml:space="preserve">TOTAL INGRESOS POR PRESTACION SERVICIO </t>
  </si>
  <si>
    <t>GASTOS Y COSTOS</t>
  </si>
  <si>
    <t>DE ADMINSITRACION Y OPERACIÓN</t>
  </si>
  <si>
    <t>TOTAL COSTO Y GASTO</t>
  </si>
  <si>
    <t>RESULTADO OPERACIONAL</t>
  </si>
  <si>
    <t>TRANSFERENCIAS Y SUBVENCIONES</t>
  </si>
  <si>
    <t>RESULTADO SUBVENCIONES</t>
  </si>
  <si>
    <t>RESULTADO NO OPERACIONAL</t>
  </si>
  <si>
    <t>RESULTADO DEL EJERCICIO</t>
  </si>
  <si>
    <t xml:space="preserve">NIT 890980066-9                                                        </t>
  </si>
  <si>
    <t>JUAN ALBERTO CARDONA H</t>
  </si>
  <si>
    <t>Revisor Fiscal TP 37851-T</t>
  </si>
  <si>
    <t>CC 98514114</t>
  </si>
  <si>
    <t>DIANA S GOMEZ YEPES</t>
  </si>
  <si>
    <t>Contador</t>
  </si>
  <si>
    <t>TP 97248-T</t>
  </si>
  <si>
    <t>RELATI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</si>
</sst>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Times New Roman"/>
      <family val="1"/>
    </font>
    <font>
      <sz val="9"/>
      <color rgb="FF000000"/>
      <name val="Tahoma"/>
      <family val="2"/>
    </font>
    <font>
      <sz val="9"/>
      <color theme="1"/>
      <name val="Times New Roman"/>
      <family val="1"/>
    </font>
    <font>
      <b/>
      <sz val="9"/>
      <color rgb="FF000000"/>
      <name val="Tahoma"/>
      <family val="2"/>
    </font>
    <font>
      <b/>
      <sz val="11"/>
      <color rgb="FFFF0000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4" fontId="19" fillId="0" borderId="0" xfId="0" applyNumberFormat="1" applyFont="1"/>
    <xf numFmtId="4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33" borderId="0" xfId="0" applyFont="1" applyFill="1"/>
    <xf numFmtId="4" fontId="18" fillId="33" borderId="0" xfId="0" applyNumberFormat="1" applyFont="1" applyFill="1"/>
    <xf numFmtId="9" fontId="18" fillId="0" borderId="0" xfId="1" applyFont="1"/>
    <xf numFmtId="9" fontId="18" fillId="0" borderId="0" xfId="1" applyFont="1" applyAlignment="1">
      <alignment horizontal="center"/>
    </xf>
    <xf numFmtId="9" fontId="19" fillId="0" borderId="0" xfId="1" applyFont="1"/>
    <xf numFmtId="9" fontId="18" fillId="33" borderId="0" xfId="1" applyFont="1" applyFill="1"/>
    <xf numFmtId="9" fontId="18" fillId="0" borderId="0" xfId="1" applyFont="1" applyFill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left" vertical="top" wrapText="1" shrinkToFit="1" readingOrder="1"/>
    </xf>
    <xf numFmtId="0" fontId="22" fillId="0" borderId="0" xfId="0" applyFont="1" applyAlignment="1">
      <alignment vertical="center"/>
    </xf>
    <xf numFmtId="49" fontId="21" fillId="0" borderId="0" xfId="0" applyNumberFormat="1" applyFont="1" applyAlignment="1">
      <alignment vertical="top" wrapText="1" shrinkToFit="1" readingOrder="1"/>
    </xf>
    <xf numFmtId="0" fontId="20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top" wrapText="1" shrinkToFit="1" readingOrder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" fontId="24" fillId="33" borderId="0" xfId="0" applyNumberFormat="1" applyFont="1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1</xdr:col>
      <xdr:colOff>1762125</xdr:colOff>
      <xdr:row>64</xdr:row>
      <xdr:rowOff>161925</xdr:rowOff>
    </xdr:to>
    <xdr:pic>
      <xdr:nvPicPr>
        <xdr:cNvPr id="2" name="Image 119">
          <a:extLst>
            <a:ext uri="{FF2B5EF4-FFF2-40B4-BE49-F238E27FC236}">
              <a16:creationId xmlns:a16="http://schemas.microsoft.com/office/drawing/2014/main" id="{9BC786DC-3436-473D-9694-83BE6E306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92100"/>
          <a:ext cx="2428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1504950</xdr:colOff>
      <xdr:row>62</xdr:row>
      <xdr:rowOff>19050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9724EAE4-DA96-441B-B6F3-24E40C7C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2573000"/>
          <a:ext cx="1504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161925</xdr:colOff>
      <xdr:row>62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555769-9C7D-461C-89CB-25FA77D7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17178" r="13123" b="19632"/>
        <a:stretch>
          <a:fillRect/>
        </a:stretch>
      </xdr:blipFill>
      <xdr:spPr bwMode="auto">
        <a:xfrm>
          <a:off x="5972175" y="12782550"/>
          <a:ext cx="1704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1381125</xdr:colOff>
      <xdr:row>4</xdr:row>
      <xdr:rowOff>123825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DE58BD1D-2A77-461A-BC52-A0422092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01EF-2BC5-48C0-95F6-6F09649C34E3}">
  <dimension ref="A1:I69"/>
  <sheetViews>
    <sheetView tabSelected="1" topLeftCell="A43" workbookViewId="0">
      <selection activeCell="D59" sqref="D59"/>
    </sheetView>
  </sheetViews>
  <sheetFormatPr baseColWidth="10" defaultColWidth="11.44140625" defaultRowHeight="13.8" x14ac:dyDescent="0.25"/>
  <cols>
    <col min="1" max="1" width="10" style="3" customWidth="1"/>
    <col min="2" max="2" width="53.88671875" style="3" customWidth="1"/>
    <col min="3" max="3" width="25.6640625" style="3" customWidth="1"/>
    <col min="4" max="4" width="23.109375" style="3" customWidth="1"/>
    <col min="5" max="5" width="21.88671875" style="3" bestFit="1" customWidth="1"/>
    <col min="6" max="6" width="7.6640625" style="12" customWidth="1"/>
    <col min="7" max="16384" width="11.44140625" style="3"/>
  </cols>
  <sheetData>
    <row r="1" spans="1:6" s="2" customFormat="1" x14ac:dyDescent="0.25">
      <c r="B1" s="23" t="s">
        <v>0</v>
      </c>
      <c r="C1" s="23"/>
      <c r="D1" s="23"/>
      <c r="E1" s="23"/>
      <c r="F1" s="10"/>
    </row>
    <row r="2" spans="1:6" s="2" customFormat="1" x14ac:dyDescent="0.25">
      <c r="B2" s="23" t="s">
        <v>49</v>
      </c>
      <c r="C2" s="23"/>
      <c r="D2" s="23"/>
      <c r="E2" s="23"/>
      <c r="F2" s="10"/>
    </row>
    <row r="3" spans="1:6" s="2" customFormat="1" x14ac:dyDescent="0.25">
      <c r="B3" s="23" t="s">
        <v>3</v>
      </c>
      <c r="C3" s="23"/>
      <c r="D3" s="23"/>
      <c r="E3" s="23"/>
      <c r="F3" s="10"/>
    </row>
    <row r="4" spans="1:6" s="2" customFormat="1" x14ac:dyDescent="0.25">
      <c r="B4" s="23" t="s">
        <v>4</v>
      </c>
      <c r="C4" s="23"/>
      <c r="D4" s="23"/>
      <c r="E4" s="23"/>
      <c r="F4" s="10"/>
    </row>
    <row r="5" spans="1:6" s="2" customFormat="1" x14ac:dyDescent="0.25">
      <c r="F5" s="10"/>
    </row>
    <row r="6" spans="1:6" s="2" customFormat="1" x14ac:dyDescent="0.25">
      <c r="F6" s="10"/>
    </row>
    <row r="7" spans="1:6" s="2" customFormat="1" x14ac:dyDescent="0.25">
      <c r="A7" s="2" t="s">
        <v>5</v>
      </c>
      <c r="B7" s="2" t="s">
        <v>1</v>
      </c>
      <c r="C7" s="6" t="s">
        <v>6</v>
      </c>
      <c r="D7" s="6" t="s">
        <v>7</v>
      </c>
      <c r="E7" s="7" t="s">
        <v>8</v>
      </c>
      <c r="F7" s="11"/>
    </row>
    <row r="8" spans="1:6" s="2" customFormat="1" x14ac:dyDescent="0.25">
      <c r="A8" s="2" t="s">
        <v>9</v>
      </c>
      <c r="B8" s="2" t="s">
        <v>10</v>
      </c>
      <c r="C8" s="6" t="s">
        <v>11</v>
      </c>
      <c r="D8" s="6" t="s">
        <v>11</v>
      </c>
      <c r="E8" s="7" t="s">
        <v>12</v>
      </c>
      <c r="F8" s="11" t="s">
        <v>56</v>
      </c>
    </row>
    <row r="9" spans="1:6" x14ac:dyDescent="0.25">
      <c r="C9" s="22"/>
    </row>
    <row r="10" spans="1:6" s="2" customFormat="1" x14ac:dyDescent="0.25">
      <c r="A10" s="2">
        <v>4</v>
      </c>
      <c r="B10" s="2" t="s">
        <v>13</v>
      </c>
      <c r="C10" s="2" t="s">
        <v>2</v>
      </c>
      <c r="D10" s="2" t="s">
        <v>2</v>
      </c>
      <c r="E10" s="2" t="s">
        <v>14</v>
      </c>
      <c r="F10" s="10"/>
    </row>
    <row r="11" spans="1:6" x14ac:dyDescent="0.25">
      <c r="A11" s="3">
        <v>43</v>
      </c>
      <c r="B11" s="3" t="s">
        <v>15</v>
      </c>
      <c r="C11" s="4">
        <v>19716006103.919998</v>
      </c>
      <c r="D11" s="4">
        <v>24735000513.689999</v>
      </c>
      <c r="E11" s="4">
        <v>-5018994409.7700005</v>
      </c>
    </row>
    <row r="12" spans="1:6" x14ac:dyDescent="0.25">
      <c r="A12" s="3">
        <v>4312</v>
      </c>
      <c r="B12" s="3" t="s">
        <v>16</v>
      </c>
      <c r="C12" s="4">
        <v>19735495792.919998</v>
      </c>
      <c r="D12" s="4">
        <v>25411329594.689999</v>
      </c>
      <c r="E12" s="4">
        <v>-5675833801.7700005</v>
      </c>
    </row>
    <row r="13" spans="1:6" x14ac:dyDescent="0.25">
      <c r="A13" s="3">
        <v>4395</v>
      </c>
      <c r="B13" s="3" t="s">
        <v>17</v>
      </c>
      <c r="C13" s="4">
        <v>-19489689</v>
      </c>
      <c r="D13" s="4">
        <v>-676329081</v>
      </c>
      <c r="E13" s="4">
        <v>656839392</v>
      </c>
    </row>
    <row r="15" spans="1:6" s="2" customFormat="1" x14ac:dyDescent="0.25">
      <c r="A15" s="2" t="s">
        <v>5</v>
      </c>
      <c r="B15" s="2" t="s">
        <v>40</v>
      </c>
      <c r="C15" s="5">
        <f>+C11</f>
        <v>19716006103.919998</v>
      </c>
      <c r="D15" s="5">
        <f>+D11</f>
        <v>24735000513.689999</v>
      </c>
      <c r="E15" s="5">
        <f>+D15-C15</f>
        <v>5018994409.7700005</v>
      </c>
      <c r="F15" s="10">
        <f>+E15/C15</f>
        <v>0.25456445810148681</v>
      </c>
    </row>
    <row r="17" spans="1:6" x14ac:dyDescent="0.25">
      <c r="A17" s="8"/>
      <c r="B17" s="8" t="s">
        <v>41</v>
      </c>
      <c r="C17" s="9"/>
      <c r="D17" s="9"/>
      <c r="E17" s="9"/>
      <c r="F17" s="13"/>
    </row>
    <row r="18" spans="1:6" s="2" customFormat="1" x14ac:dyDescent="0.25">
      <c r="C18" s="2" t="s">
        <v>2</v>
      </c>
      <c r="D18" s="2" t="s">
        <v>2</v>
      </c>
      <c r="E18" s="2" t="s">
        <v>14</v>
      </c>
      <c r="F18" s="10"/>
    </row>
    <row r="19" spans="1:6" x14ac:dyDescent="0.25">
      <c r="A19" s="2">
        <v>51</v>
      </c>
      <c r="B19" s="2" t="s">
        <v>42</v>
      </c>
      <c r="C19" s="4">
        <v>5276997467.3699999</v>
      </c>
      <c r="D19" s="4">
        <v>7350003234.9899998</v>
      </c>
      <c r="E19" s="4">
        <v>-2073005767.6199999</v>
      </c>
      <c r="F19" s="10">
        <f>+E19/C19</f>
        <v>-0.3928381206241443</v>
      </c>
    </row>
    <row r="20" spans="1:6" x14ac:dyDescent="0.25">
      <c r="A20" s="3">
        <v>5101</v>
      </c>
      <c r="B20" s="3" t="s">
        <v>22</v>
      </c>
      <c r="C20" s="4">
        <v>655641349</v>
      </c>
      <c r="D20" s="4">
        <v>756541408</v>
      </c>
      <c r="E20" s="4">
        <v>-100900059</v>
      </c>
    </row>
    <row r="21" spans="1:6" x14ac:dyDescent="0.25">
      <c r="A21" s="3">
        <v>5102</v>
      </c>
      <c r="B21" s="3" t="s">
        <v>23</v>
      </c>
      <c r="C21" s="4">
        <v>3350044</v>
      </c>
      <c r="D21" s="4">
        <v>4754045</v>
      </c>
      <c r="E21" s="4">
        <v>-1404001</v>
      </c>
    </row>
    <row r="22" spans="1:6" x14ac:dyDescent="0.25">
      <c r="A22" s="3">
        <v>5103</v>
      </c>
      <c r="B22" s="3" t="s">
        <v>24</v>
      </c>
      <c r="C22" s="4">
        <v>170652900</v>
      </c>
      <c r="D22" s="4">
        <v>200711533</v>
      </c>
      <c r="E22" s="4">
        <v>-30058633</v>
      </c>
    </row>
    <row r="23" spans="1:6" x14ac:dyDescent="0.25">
      <c r="A23" s="3">
        <v>5104</v>
      </c>
      <c r="B23" s="3" t="s">
        <v>25</v>
      </c>
      <c r="C23" s="4">
        <v>34638200</v>
      </c>
      <c r="D23" s="4">
        <v>39414400</v>
      </c>
      <c r="E23" s="4">
        <v>-4776200</v>
      </c>
    </row>
    <row r="24" spans="1:6" x14ac:dyDescent="0.25">
      <c r="A24" s="3">
        <v>5107</v>
      </c>
      <c r="B24" s="3" t="s">
        <v>26</v>
      </c>
      <c r="C24" s="4">
        <v>297306728</v>
      </c>
      <c r="D24" s="4">
        <v>260464988.11000001</v>
      </c>
      <c r="E24" s="4">
        <v>36841739.890000001</v>
      </c>
    </row>
    <row r="25" spans="1:6" x14ac:dyDescent="0.25">
      <c r="A25" s="3">
        <v>5108</v>
      </c>
      <c r="B25" s="3" t="s">
        <v>27</v>
      </c>
      <c r="C25" s="4">
        <v>29328916</v>
      </c>
      <c r="D25" s="4">
        <v>17086958</v>
      </c>
      <c r="E25" s="4">
        <v>12241958</v>
      </c>
    </row>
    <row r="26" spans="1:6" x14ac:dyDescent="0.25">
      <c r="A26" s="3">
        <v>5111</v>
      </c>
      <c r="B26" s="3" t="s">
        <v>28</v>
      </c>
      <c r="C26" s="4">
        <v>4019372330.3699999</v>
      </c>
      <c r="D26" s="4">
        <v>6007892793.8800001</v>
      </c>
      <c r="E26" s="4">
        <v>-1988520463.51</v>
      </c>
    </row>
    <row r="27" spans="1:6" x14ac:dyDescent="0.25">
      <c r="A27" s="3">
        <v>5120</v>
      </c>
      <c r="B27" s="3" t="s">
        <v>29</v>
      </c>
      <c r="C27" s="4">
        <v>66707000</v>
      </c>
      <c r="D27" s="4">
        <v>63137109</v>
      </c>
      <c r="E27" s="4">
        <v>3569891</v>
      </c>
    </row>
    <row r="28" spans="1:6" x14ac:dyDescent="0.25">
      <c r="C28" s="4"/>
      <c r="D28" s="4"/>
      <c r="E28" s="4"/>
    </row>
    <row r="29" spans="1:6" s="2" customFormat="1" x14ac:dyDescent="0.25">
      <c r="A29" s="2">
        <v>53</v>
      </c>
      <c r="B29" s="2" t="s">
        <v>30</v>
      </c>
      <c r="C29" s="5">
        <v>557406855</v>
      </c>
      <c r="D29" s="5">
        <v>517187089</v>
      </c>
      <c r="E29" s="5">
        <v>40219766</v>
      </c>
      <c r="F29" s="10">
        <f>+E29/C29</f>
        <v>7.2155133434804994E-2</v>
      </c>
    </row>
    <row r="30" spans="1:6" x14ac:dyDescent="0.25">
      <c r="A30" s="3">
        <v>5351</v>
      </c>
      <c r="B30" s="3" t="s">
        <v>31</v>
      </c>
      <c r="C30" s="4">
        <v>73685651</v>
      </c>
      <c r="D30" s="4">
        <v>6496000</v>
      </c>
      <c r="E30" s="4">
        <v>67189651</v>
      </c>
    </row>
    <row r="31" spans="1:6" x14ac:dyDescent="0.25">
      <c r="A31" s="3">
        <v>5360</v>
      </c>
      <c r="B31" s="3" t="s">
        <v>32</v>
      </c>
      <c r="C31" s="4">
        <v>482622214</v>
      </c>
      <c r="D31" s="4">
        <v>509958429</v>
      </c>
      <c r="E31" s="4">
        <v>-27336215</v>
      </c>
    </row>
    <row r="32" spans="1:6" x14ac:dyDescent="0.25">
      <c r="A32" s="3">
        <v>5366</v>
      </c>
      <c r="B32" s="3" t="s">
        <v>33</v>
      </c>
      <c r="C32" s="4">
        <v>1098990</v>
      </c>
      <c r="D32" s="4">
        <v>732660</v>
      </c>
      <c r="E32" s="4">
        <v>366330</v>
      </c>
    </row>
    <row r="33" spans="1:6" x14ac:dyDescent="0.25">
      <c r="C33" s="4"/>
      <c r="D33" s="4"/>
      <c r="E33" s="4"/>
    </row>
    <row r="34" spans="1:6" s="2" customFormat="1" x14ac:dyDescent="0.25">
      <c r="A34" s="2">
        <v>6</v>
      </c>
      <c r="B34" s="2" t="s">
        <v>38</v>
      </c>
      <c r="C34" s="2" t="s">
        <v>2</v>
      </c>
      <c r="D34" s="2" t="s">
        <v>2</v>
      </c>
      <c r="E34" s="2" t="s">
        <v>14</v>
      </c>
      <c r="F34" s="10"/>
    </row>
    <row r="35" spans="1:6" x14ac:dyDescent="0.25">
      <c r="A35" s="3">
        <v>6310</v>
      </c>
      <c r="B35" s="3" t="s">
        <v>16</v>
      </c>
      <c r="C35" s="4">
        <v>20244772158.82</v>
      </c>
      <c r="D35" s="4">
        <v>25095439008.560001</v>
      </c>
      <c r="E35" s="4">
        <v>-2041993748.74</v>
      </c>
      <c r="F35" s="12">
        <f>+E35/C35</f>
        <v>-0.10086523734229177</v>
      </c>
    </row>
    <row r="36" spans="1:6" x14ac:dyDescent="0.25">
      <c r="C36" s="4"/>
      <c r="D36" s="4"/>
    </row>
    <row r="37" spans="1:6" s="2" customFormat="1" x14ac:dyDescent="0.25">
      <c r="A37" s="8"/>
      <c r="B37" s="8" t="s">
        <v>43</v>
      </c>
      <c r="C37" s="9">
        <f>+C35+C29+C19</f>
        <v>26079176481.189999</v>
      </c>
      <c r="D37" s="9">
        <f>+D35+D29+D19</f>
        <v>32962629332.550003</v>
      </c>
      <c r="E37" s="9">
        <f>+D37-C37</f>
        <v>6883452851.3600044</v>
      </c>
      <c r="F37" s="13">
        <f>+E37/C37</f>
        <v>0.26394441006696662</v>
      </c>
    </row>
    <row r="38" spans="1:6" x14ac:dyDescent="0.25">
      <c r="C38" s="4"/>
      <c r="D38" s="4"/>
      <c r="E38" s="4"/>
    </row>
    <row r="39" spans="1:6" x14ac:dyDescent="0.25">
      <c r="A39" s="8"/>
      <c r="B39" s="8" t="s">
        <v>44</v>
      </c>
      <c r="C39" s="9">
        <f>+C15-C37</f>
        <v>-6363170377.2700005</v>
      </c>
      <c r="D39" s="9">
        <f>+D15-D37</f>
        <v>-8227628818.8600044</v>
      </c>
      <c r="E39" s="9">
        <f>+D39-C39</f>
        <v>-1864458441.590004</v>
      </c>
      <c r="F39" s="13">
        <f>+E39/C39</f>
        <v>0.29300778244914999</v>
      </c>
    </row>
    <row r="40" spans="1:6" x14ac:dyDescent="0.25">
      <c r="A40" s="2"/>
      <c r="B40" s="2"/>
      <c r="C40" s="5"/>
      <c r="D40" s="5"/>
      <c r="E40" s="5"/>
      <c r="F40" s="14"/>
    </row>
    <row r="41" spans="1:6" s="2" customFormat="1" x14ac:dyDescent="0.25">
      <c r="A41" s="2">
        <v>44</v>
      </c>
      <c r="B41" s="2" t="s">
        <v>18</v>
      </c>
      <c r="C41" s="5">
        <v>5622239618</v>
      </c>
      <c r="D41" s="5">
        <v>276773679</v>
      </c>
      <c r="E41" s="5">
        <v>5345465939</v>
      </c>
      <c r="F41" s="10">
        <f>+E41/C41</f>
        <v>0.95077163233778061</v>
      </c>
    </row>
    <row r="42" spans="1:6" x14ac:dyDescent="0.25">
      <c r="A42" s="3">
        <v>4430</v>
      </c>
      <c r="B42" s="3" t="s">
        <v>18</v>
      </c>
      <c r="C42" s="4">
        <v>5622239618</v>
      </c>
      <c r="D42" s="4">
        <v>276773679</v>
      </c>
      <c r="E42" s="4">
        <v>5345465939</v>
      </c>
    </row>
    <row r="43" spans="1:6" s="2" customFormat="1" ht="14.4" x14ac:dyDescent="0.3">
      <c r="A43" s="1">
        <v>54</v>
      </c>
      <c r="B43" s="2" t="s">
        <v>45</v>
      </c>
      <c r="C43" s="5">
        <v>0</v>
      </c>
      <c r="D43" s="5">
        <v>0</v>
      </c>
      <c r="E43" s="5"/>
      <c r="F43" s="10"/>
    </row>
    <row r="44" spans="1:6" x14ac:dyDescent="0.25">
      <c r="A44" s="3">
        <v>5424</v>
      </c>
      <c r="B44" s="3" t="s">
        <v>18</v>
      </c>
      <c r="C44" s="4">
        <v>0</v>
      </c>
      <c r="D44" s="4">
        <v>0</v>
      </c>
      <c r="E44" s="4"/>
    </row>
    <row r="45" spans="1:6" x14ac:dyDescent="0.25">
      <c r="C45" s="4"/>
      <c r="D45" s="4"/>
      <c r="E45" s="4"/>
    </row>
    <row r="46" spans="1:6" s="2" customFormat="1" x14ac:dyDescent="0.25">
      <c r="A46" s="8"/>
      <c r="B46" s="8" t="s">
        <v>46</v>
      </c>
      <c r="C46" s="9">
        <f>+C41</f>
        <v>5622239618</v>
      </c>
      <c r="D46" s="9">
        <f>+D41</f>
        <v>276773679</v>
      </c>
      <c r="E46" s="9">
        <f>+D46-C46</f>
        <v>-5345465939</v>
      </c>
      <c r="F46" s="13">
        <f>+E46/C46</f>
        <v>-0.95077163233778061</v>
      </c>
    </row>
    <row r="47" spans="1:6" x14ac:dyDescent="0.25">
      <c r="C47" s="4"/>
      <c r="D47" s="4"/>
      <c r="E47" s="4"/>
    </row>
    <row r="48" spans="1:6" s="2" customFormat="1" x14ac:dyDescent="0.25">
      <c r="A48" s="2">
        <v>48</v>
      </c>
      <c r="B48" s="2" t="s">
        <v>19</v>
      </c>
      <c r="C48" s="5">
        <v>5265888843.6499996</v>
      </c>
      <c r="D48" s="5">
        <v>3184168670.3299999</v>
      </c>
      <c r="E48" s="5">
        <v>2081720173.3199999</v>
      </c>
      <c r="F48" s="10">
        <f>+E48/C48</f>
        <v>0.39532170828677726</v>
      </c>
    </row>
    <row r="49" spans="1:9" x14ac:dyDescent="0.25">
      <c r="A49" s="3">
        <v>4802</v>
      </c>
      <c r="B49" s="3" t="s">
        <v>20</v>
      </c>
      <c r="C49" s="4">
        <v>792524884.30999994</v>
      </c>
      <c r="D49" s="4">
        <v>-8083028.1500000004</v>
      </c>
      <c r="E49" s="4">
        <v>800607912.46000004</v>
      </c>
    </row>
    <row r="50" spans="1:9" x14ac:dyDescent="0.25">
      <c r="A50" s="3">
        <v>4808</v>
      </c>
      <c r="B50" s="3" t="s">
        <v>21</v>
      </c>
      <c r="C50" s="4">
        <v>4473363959.3400002</v>
      </c>
      <c r="D50" s="4">
        <v>3192251698.48</v>
      </c>
      <c r="E50" s="4">
        <v>1281112260.8599999</v>
      </c>
    </row>
    <row r="51" spans="1:9" x14ac:dyDescent="0.25">
      <c r="C51" s="4"/>
      <c r="D51" s="4"/>
      <c r="E51" s="4"/>
    </row>
    <row r="52" spans="1:9" s="2" customFormat="1" x14ac:dyDescent="0.25">
      <c r="A52" s="2">
        <v>58</v>
      </c>
      <c r="B52" s="2" t="s">
        <v>34</v>
      </c>
      <c r="C52" s="5">
        <v>1613603567.76</v>
      </c>
      <c r="D52" s="5">
        <v>863515729.17999995</v>
      </c>
      <c r="E52" s="5">
        <v>750087838.58000004</v>
      </c>
      <c r="F52" s="10">
        <f>+E52/C52</f>
        <v>0.46485261533058575</v>
      </c>
    </row>
    <row r="53" spans="1:9" x14ac:dyDescent="0.25">
      <c r="A53" s="3">
        <v>5802</v>
      </c>
      <c r="B53" s="3" t="s">
        <v>35</v>
      </c>
      <c r="C53" s="4">
        <v>24853556.370000001</v>
      </c>
      <c r="D53" s="4">
        <v>17376618.16</v>
      </c>
      <c r="E53" s="4">
        <v>7476938.21</v>
      </c>
    </row>
    <row r="54" spans="1:9" x14ac:dyDescent="0.25">
      <c r="A54" s="3">
        <v>5804</v>
      </c>
      <c r="B54" s="3" t="s">
        <v>20</v>
      </c>
      <c r="C54" s="4">
        <v>1210310263.26</v>
      </c>
      <c r="D54" s="4">
        <v>530883536.95999998</v>
      </c>
      <c r="E54" s="4">
        <v>679426726.29999995</v>
      </c>
    </row>
    <row r="55" spans="1:9" x14ac:dyDescent="0.25">
      <c r="A55" s="3">
        <v>5890</v>
      </c>
      <c r="B55" s="3" t="s">
        <v>36</v>
      </c>
      <c r="C55" s="4">
        <v>378439748.13</v>
      </c>
      <c r="D55" s="4">
        <v>301398863.01999998</v>
      </c>
      <c r="E55" s="4">
        <v>77040885.109999999</v>
      </c>
    </row>
    <row r="56" spans="1:9" x14ac:dyDescent="0.25">
      <c r="A56" s="3">
        <v>5897</v>
      </c>
      <c r="B56" s="3" t="s">
        <v>37</v>
      </c>
      <c r="C56" s="3">
        <v>0</v>
      </c>
      <c r="D56" s="4">
        <v>13856711.039999999</v>
      </c>
      <c r="E56" s="4">
        <v>-13856711.039999999</v>
      </c>
    </row>
    <row r="57" spans="1:9" s="2" customFormat="1" x14ac:dyDescent="0.25">
      <c r="A57" s="2" t="s">
        <v>5</v>
      </c>
      <c r="B57" s="2" t="s">
        <v>1</v>
      </c>
      <c r="C57" s="5"/>
      <c r="D57" s="5"/>
      <c r="E57" s="5"/>
      <c r="F57" s="10"/>
    </row>
    <row r="58" spans="1:9" x14ac:dyDescent="0.25">
      <c r="A58" s="8"/>
      <c r="B58" s="8" t="s">
        <v>47</v>
      </c>
      <c r="C58" s="9">
        <f>+C48-C52</f>
        <v>3652285275.8899994</v>
      </c>
      <c r="D58" s="9">
        <f>+D48-D52</f>
        <v>2320652941.1500001</v>
      </c>
      <c r="E58" s="9">
        <f>+D58-C58</f>
        <v>-1331632334.7399993</v>
      </c>
      <c r="F58" s="13">
        <f>+E58/C58</f>
        <v>-0.3646024979293282</v>
      </c>
    </row>
    <row r="59" spans="1:9" s="2" customFormat="1" x14ac:dyDescent="0.25">
      <c r="A59" s="8"/>
      <c r="B59" s="8" t="s">
        <v>48</v>
      </c>
      <c r="C59" s="9">
        <f>+C39+C41+C58</f>
        <v>2911354516.6199989</v>
      </c>
      <c r="D59" s="24">
        <f>+D39+D41+D58</f>
        <v>-5630202198.7100048</v>
      </c>
      <c r="E59" s="9">
        <f>+D59-C59</f>
        <v>-8541556715.3300037</v>
      </c>
      <c r="F59" s="13">
        <f>+E59/C59</f>
        <v>-2.9338772267578435</v>
      </c>
    </row>
    <row r="64" spans="1:9" x14ac:dyDescent="0.25">
      <c r="C64" s="15" t="s">
        <v>50</v>
      </c>
      <c r="D64" s="20" t="s">
        <v>53</v>
      </c>
      <c r="E64" s="18"/>
      <c r="F64" s="18"/>
      <c r="G64" s="18"/>
      <c r="H64" s="18"/>
      <c r="I64" s="18"/>
    </row>
    <row r="65" spans="1:9" x14ac:dyDescent="0.25">
      <c r="A65" s="3" t="s">
        <v>5</v>
      </c>
      <c r="B65" s="3" t="s">
        <v>1</v>
      </c>
      <c r="C65" s="16" t="s">
        <v>51</v>
      </c>
      <c r="D65" s="21" t="s">
        <v>54</v>
      </c>
      <c r="E65" s="19"/>
      <c r="F65" s="19"/>
      <c r="G65" s="19"/>
      <c r="H65" s="19"/>
      <c r="I65" s="19"/>
    </row>
    <row r="66" spans="1:9" x14ac:dyDescent="0.25">
      <c r="C66" s="17" t="s">
        <v>52</v>
      </c>
      <c r="D66" s="20" t="s">
        <v>55</v>
      </c>
      <c r="E66" s="18"/>
      <c r="F66" s="18"/>
      <c r="G66" s="18"/>
      <c r="H66" s="18"/>
      <c r="I66" s="18"/>
    </row>
    <row r="67" spans="1:9" x14ac:dyDescent="0.25">
      <c r="C67" s="17"/>
      <c r="D67" s="20"/>
      <c r="E67" s="18"/>
      <c r="F67" s="18"/>
      <c r="G67" s="18"/>
      <c r="H67" s="18"/>
      <c r="I67" s="18"/>
    </row>
    <row r="68" spans="1:9" x14ac:dyDescent="0.25">
      <c r="C68" s="17"/>
      <c r="D68" s="20"/>
      <c r="E68" s="18"/>
      <c r="F68" s="18"/>
      <c r="G68" s="18"/>
      <c r="H68" s="18"/>
      <c r="I68" s="18"/>
    </row>
    <row r="69" spans="1:9" x14ac:dyDescent="0.25">
      <c r="A69" s="3" t="s">
        <v>39</v>
      </c>
    </row>
  </sheetData>
  <mergeCells count="4">
    <mergeCell ref="B4:E4"/>
    <mergeCell ref="B3:E3"/>
    <mergeCell ref="B2:E2"/>
    <mergeCell ref="B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ERI082024-2025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Gomez Yepez</dc:creator>
  <cp:lastModifiedBy>Gerencia</cp:lastModifiedBy>
  <dcterms:created xsi:type="dcterms:W3CDTF">2025-10-21T17:46:44Z</dcterms:created>
  <dcterms:modified xsi:type="dcterms:W3CDTF">2025-10-21T21:55:37Z</dcterms:modified>
</cp:coreProperties>
</file>