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24226"/>
  <mc:AlternateContent xmlns:mc="http://schemas.openxmlformats.org/markup-compatibility/2006">
    <mc:Choice Requires="x15">
      <x15ac:absPath xmlns:x15ac="http://schemas.microsoft.com/office/spreadsheetml/2010/11/ac" url="G:\Mi unidad\1-LFRV-HSRI\INDICE DE TRANSPARENCIA\INFO FALTANTE V2\10.4\"/>
    </mc:Choice>
  </mc:AlternateContent>
  <xr:revisionPtr revIDLastSave="0" documentId="13_ncr:1_{85CC9715-F288-4EE8-9FAA-391631B2C86D}" xr6:coauthVersionLast="45" xr6:coauthVersionMax="45" xr10:uidLastSave="{00000000-0000-0000-0000-000000000000}"/>
  <bookViews>
    <workbookView xWindow="-120" yWindow="-120" windowWidth="21840" windowHeight="13140" firstSheet="5" activeTab="8" xr2:uid="{00000000-000D-0000-FFFF-FFFF00000000}"/>
  </bookViews>
  <sheets>
    <sheet name="Control" sheetId="24" r:id="rId1"/>
    <sheet name="P. PLANEACIÓN Y CALIDAD" sheetId="15" r:id="rId2"/>
    <sheet name="GERENCIA" sheetId="23" r:id="rId3"/>
    <sheet name="P.GESTIÓN JURÍDICA" sheetId="25" r:id="rId4"/>
    <sheet name="P.AT.FARMACÉUTICA" sheetId="26" r:id="rId5"/>
    <sheet name="P.CONTROL INTERNO" sheetId="27" r:id="rId6"/>
    <sheet name="P.GESTIÓN FINANCIERA" sheetId="28" r:id="rId7"/>
    <sheet name="P.SIST.INFORMACIÓN" sheetId="29" r:id="rId8"/>
    <sheet name="P.GESTIÓN AMBIENTE FÍSICO" sheetId="30" r:id="rId9"/>
    <sheet name="P. GESTIÓN TH" sheetId="31" r:id="rId10"/>
    <sheet name="P. ATECIÓN AL USUARIO" sheetId="32" r:id="rId11"/>
  </sheets>
  <externalReferences>
    <externalReference r:id="rId12"/>
  </externalReferences>
  <definedNames>
    <definedName name="_xlnm._FilterDatabase" localSheetId="2" hidden="1">GERENCIA!$B$6:$O$23</definedName>
    <definedName name="_xlnm._FilterDatabase" localSheetId="10" hidden="1">'P. ATECIÓN AL USUARIO'!$C$6:$K$9</definedName>
    <definedName name="_xlnm._FilterDatabase" localSheetId="9" hidden="1">'P. GESTIÓN TH'!$C$6:$K$12</definedName>
    <definedName name="_xlnm._FilterDatabase" localSheetId="1" hidden="1">'P. PLANEACIÓN Y CALIDAD'!$C$6:$K$17</definedName>
    <definedName name="_xlnm._FilterDatabase" localSheetId="4" hidden="1">'P.AT.FARMACÉUTICA'!$B$6:$O$33</definedName>
    <definedName name="_xlnm._FilterDatabase" localSheetId="5" hidden="1">'P.CONTROL INTERNO'!$C$6:$K$7</definedName>
    <definedName name="_xlnm._FilterDatabase" localSheetId="8" hidden="1">'P.GESTIÓN AMBIENTE FÍSICO'!$C$6:$K$9</definedName>
    <definedName name="_xlnm._FilterDatabase" localSheetId="6" hidden="1">'P.GESTIÓN FINANCIERA'!$A$6:$O$86</definedName>
    <definedName name="_xlnm._FilterDatabase" localSheetId="3" hidden="1">'P.GESTIÓN JURÍDICA'!$C$6:$K$15</definedName>
    <definedName name="_xlnm._FilterDatabase" localSheetId="7" hidden="1">'P.SIST.INFORMACIÓN'!$A$6:$P$125</definedName>
    <definedName name="_xlnm.Print_Area" localSheetId="2">GERENCIA!$B$2:$K$10</definedName>
    <definedName name="_xlnm.Print_Area" localSheetId="10">'P. ATECIÓN AL USUARIO'!$B$2:$K$11</definedName>
    <definedName name="_xlnm.Print_Area" localSheetId="9">'P. GESTIÓN TH'!$B$2:$K$14</definedName>
    <definedName name="_xlnm.Print_Area" localSheetId="1">'P. PLANEACIÓN Y CALIDAD'!$B$2:$K$19</definedName>
    <definedName name="_xlnm.Print_Area" localSheetId="4">'P.AT.FARMACÉUTICA'!$B$2:$K$33</definedName>
    <definedName name="_xlnm.Print_Area" localSheetId="5">'P.CONTROL INTERNO'!$B$2:$K$20</definedName>
    <definedName name="_xlnm.Print_Area" localSheetId="8">'P.GESTIÓN AMBIENTE FÍSICO'!$B$2:$K$16</definedName>
    <definedName name="_xlnm.Print_Area" localSheetId="6">'P.GESTIÓN FINANCIERA'!$B$2:$K$88</definedName>
    <definedName name="_xlnm.Print_Area" localSheetId="3">'P.GESTIÓN JURÍDICA'!$B$2:$K$17</definedName>
    <definedName name="_xlnm.Print_Area" localSheetId="7">'P.SIST.INFORMACIÓN'!$B$2:$K$125</definedName>
    <definedName name="_xlnm.Print_Titles" localSheetId="2">GERENCIA!$B:$K,GERENCIA!$2:$6</definedName>
    <definedName name="_xlnm.Print_Titles" localSheetId="10">'P. ATECIÓN AL USUARIO'!$B:$K,'P. ATECIÓN AL USUARIO'!$2:$6</definedName>
    <definedName name="_xlnm.Print_Titles" localSheetId="9">'P. GESTIÓN TH'!$B:$K,'P. GESTIÓN TH'!$2:$6</definedName>
    <definedName name="_xlnm.Print_Titles" localSheetId="1">'P. PLANEACIÓN Y CALIDAD'!$B:$K,'P. PLANEACIÓN Y CALIDAD'!$2:$6</definedName>
    <definedName name="_xlnm.Print_Titles" localSheetId="4">'P.AT.FARMACÉUTICA'!$B:$K,'P.AT.FARMACÉUTICA'!$2:$6</definedName>
    <definedName name="_xlnm.Print_Titles" localSheetId="5">'P.CONTROL INTERNO'!$B:$K,'P.CONTROL INTERNO'!$2:$6</definedName>
    <definedName name="_xlnm.Print_Titles" localSheetId="8">'P.GESTIÓN AMBIENTE FÍSICO'!$B:$K,'P.GESTIÓN AMBIENTE FÍSICO'!$2:$6</definedName>
    <definedName name="_xlnm.Print_Titles" localSheetId="6">'P.GESTIÓN FINANCIERA'!$B:$K,'P.GESTIÓN FINANCIERA'!$2:$6</definedName>
    <definedName name="_xlnm.Print_Titles" localSheetId="3">'P.GESTIÓN JURÍDICA'!$B:$K,'P.GESTIÓN JURÍDICA'!$2:$6</definedName>
    <definedName name="_xlnm.Print_Titles" localSheetId="7">'P.SIST.INFORMACIÓN'!$B:$K,'P.SIST.INFORMACIÓN'!$2:$6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8" i="28" l="1"/>
  <c r="M57" i="28"/>
  <c r="M56" i="28"/>
  <c r="M85" i="28"/>
  <c r="M59" i="29"/>
  <c r="M14" i="29" l="1"/>
  <c r="M13" i="29"/>
  <c r="N21" i="23"/>
  <c r="M32" i="29" l="1"/>
  <c r="M33" i="29"/>
  <c r="M34" i="29"/>
  <c r="M105" i="29"/>
  <c r="M106" i="29"/>
  <c r="M107" i="29"/>
  <c r="M27" i="29"/>
  <c r="M28" i="29"/>
  <c r="M29" i="29"/>
  <c r="M30" i="29"/>
  <c r="M31" i="29"/>
  <c r="M99" i="29"/>
  <c r="M100" i="29"/>
  <c r="M101" i="29"/>
  <c r="M102" i="29"/>
  <c r="M103" i="29"/>
  <c r="M104" i="29"/>
  <c r="M108" i="29"/>
  <c r="M109" i="29"/>
  <c r="M110" i="29"/>
  <c r="M11" i="31" l="1"/>
  <c r="M40" i="29"/>
  <c r="M41" i="29"/>
  <c r="M42" i="29"/>
  <c r="M43" i="29"/>
  <c r="M119" i="29"/>
  <c r="M120" i="29"/>
  <c r="M121" i="29"/>
  <c r="M122" i="29"/>
  <c r="M123" i="29"/>
  <c r="M44" i="29"/>
  <c r="M124" i="29"/>
  <c r="M39" i="29"/>
  <c r="M118" i="29"/>
  <c r="M117" i="29"/>
  <c r="M116" i="29"/>
  <c r="M115" i="29"/>
  <c r="M114" i="29"/>
  <c r="M113" i="29"/>
  <c r="M112" i="29"/>
  <c r="M111" i="29"/>
  <c r="M38" i="29"/>
  <c r="M37" i="29"/>
  <c r="M36" i="29"/>
  <c r="M35" i="29"/>
  <c r="M97" i="29"/>
  <c r="M96" i="29"/>
  <c r="M95" i="29"/>
  <c r="M94" i="29"/>
  <c r="M93" i="29"/>
  <c r="M26" i="29"/>
  <c r="M25" i="29"/>
  <c r="M24" i="29"/>
  <c r="M23" i="29"/>
  <c r="M92" i="29"/>
  <c r="M91" i="29"/>
  <c r="M90" i="29"/>
  <c r="M89" i="29"/>
  <c r="M88" i="29"/>
  <c r="M87" i="29"/>
  <c r="M22" i="29"/>
  <c r="M21" i="29"/>
  <c r="M17" i="27" l="1"/>
  <c r="M16" i="27"/>
  <c r="M15" i="27"/>
  <c r="N19" i="23"/>
  <c r="N20" i="23"/>
  <c r="M8" i="15" l="1"/>
  <c r="M9" i="27" l="1"/>
  <c r="N22" i="23" l="1"/>
  <c r="N8" i="23"/>
  <c r="M7" i="15"/>
  <c r="M9" i="32" l="1"/>
  <c r="M8" i="32"/>
  <c r="M7" i="32"/>
  <c r="M12" i="31" l="1"/>
  <c r="M10" i="31"/>
  <c r="M9" i="31"/>
  <c r="M8" i="31"/>
  <c r="M7" i="31"/>
  <c r="M13" i="30" l="1"/>
  <c r="M12" i="30"/>
  <c r="M11" i="30"/>
  <c r="M10" i="30"/>
  <c r="M9" i="30"/>
  <c r="M8" i="30"/>
  <c r="M7" i="30"/>
  <c r="M98" i="29" l="1"/>
  <c r="M20" i="29"/>
  <c r="M86" i="29"/>
  <c r="M85" i="29"/>
  <c r="M19" i="29"/>
  <c r="M84" i="29"/>
  <c r="M83" i="29"/>
  <c r="M82" i="29"/>
  <c r="M18" i="29"/>
  <c r="M81" i="29"/>
  <c r="M80" i="29"/>
  <c r="M79" i="29"/>
  <c r="M78" i="29"/>
  <c r="M77" i="29"/>
  <c r="M17" i="29"/>
  <c r="M76" i="29"/>
  <c r="M75" i="29"/>
  <c r="M74" i="29"/>
  <c r="M73" i="29"/>
  <c r="M72" i="29"/>
  <c r="M71" i="29"/>
  <c r="M70" i="29"/>
  <c r="M69" i="29"/>
  <c r="M68" i="29"/>
  <c r="M16" i="29"/>
  <c r="M67" i="29"/>
  <c r="M15" i="29"/>
  <c r="M66" i="29"/>
  <c r="M65" i="29"/>
  <c r="M64" i="29"/>
  <c r="M63" i="29"/>
  <c r="M62" i="29"/>
  <c r="M61" i="29"/>
  <c r="M60" i="29"/>
  <c r="M12" i="29"/>
  <c r="M11" i="29"/>
  <c r="M58" i="29"/>
  <c r="M57" i="29"/>
  <c r="M56" i="29"/>
  <c r="M55" i="29"/>
  <c r="M54" i="29"/>
  <c r="M10" i="29"/>
  <c r="M9" i="29"/>
  <c r="M8" i="29"/>
  <c r="M7" i="29"/>
  <c r="M53" i="29"/>
  <c r="M52" i="29"/>
  <c r="M51" i="29"/>
  <c r="M50" i="29"/>
  <c r="M49" i="29"/>
  <c r="M48" i="29"/>
  <c r="M47" i="29"/>
  <c r="M46" i="29"/>
  <c r="M45" i="29"/>
  <c r="M86" i="28" l="1"/>
  <c r="M84" i="28"/>
  <c r="M83" i="28"/>
  <c r="M82" i="28"/>
  <c r="M81" i="28"/>
  <c r="M80" i="28"/>
  <c r="M79" i="28"/>
  <c r="M78" i="28"/>
  <c r="M77" i="28"/>
  <c r="M76" i="28"/>
  <c r="M75" i="28"/>
  <c r="M74" i="28"/>
  <c r="M73" i="28"/>
  <c r="M72" i="28"/>
  <c r="M71" i="28"/>
  <c r="M70" i="28"/>
  <c r="M69" i="28"/>
  <c r="M68" i="28"/>
  <c r="M67" i="28"/>
  <c r="M66" i="28"/>
  <c r="M65" i="28"/>
  <c r="M64" i="28"/>
  <c r="M63" i="28"/>
  <c r="M62" i="28"/>
  <c r="M61" i="28"/>
  <c r="M59" i="28"/>
  <c r="M55" i="28"/>
  <c r="M54" i="28"/>
  <c r="M53" i="28"/>
  <c r="M52" i="28"/>
  <c r="M51" i="28"/>
  <c r="M50" i="28"/>
  <c r="M49" i="28"/>
  <c r="M48" i="28"/>
  <c r="M47" i="28"/>
  <c r="M46" i="28"/>
  <c r="M45" i="28"/>
  <c r="M44" i="28"/>
  <c r="M43" i="28"/>
  <c r="M42" i="28"/>
  <c r="M41" i="28"/>
  <c r="M40" i="28"/>
  <c r="M39" i="28"/>
  <c r="M38" i="28"/>
  <c r="M37" i="28"/>
  <c r="M36" i="28"/>
  <c r="M35" i="28"/>
  <c r="M34" i="28"/>
  <c r="M33" i="28"/>
  <c r="M32" i="28"/>
  <c r="M31" i="28"/>
  <c r="M30" i="28"/>
  <c r="M29" i="28"/>
  <c r="M28" i="28"/>
  <c r="M27" i="28"/>
  <c r="M26" i="28"/>
  <c r="M25" i="28"/>
  <c r="M24" i="28"/>
  <c r="M23" i="28"/>
  <c r="M22" i="28"/>
  <c r="M21" i="28"/>
  <c r="M20" i="28"/>
  <c r="M19" i="28"/>
  <c r="M18" i="28"/>
  <c r="M17" i="28"/>
  <c r="M16" i="28"/>
  <c r="M15" i="28"/>
  <c r="M14" i="28"/>
  <c r="M13" i="28"/>
  <c r="M12" i="28"/>
  <c r="M11" i="28"/>
  <c r="M10" i="28"/>
  <c r="M9" i="28"/>
  <c r="M8" i="28"/>
  <c r="M7" i="28"/>
  <c r="M18" i="27" l="1"/>
  <c r="M14" i="27"/>
  <c r="M13" i="27"/>
  <c r="M12" i="27"/>
  <c r="M11" i="27"/>
  <c r="M10" i="27"/>
  <c r="M8" i="27"/>
  <c r="M7" i="27"/>
  <c r="M7" i="26"/>
  <c r="M8" i="26"/>
  <c r="M9" i="26"/>
  <c r="M10" i="26"/>
  <c r="M11" i="26"/>
  <c r="M12" i="26"/>
  <c r="M13" i="26"/>
  <c r="M14" i="26"/>
  <c r="M15" i="26"/>
  <c r="M16" i="26"/>
  <c r="M17" i="26"/>
  <c r="M18" i="26"/>
  <c r="M19" i="26"/>
  <c r="M20" i="26"/>
  <c r="M21" i="26"/>
  <c r="M22" i="26"/>
  <c r="M23" i="26"/>
  <c r="M24" i="26"/>
  <c r="M25" i="26"/>
  <c r="M26" i="26"/>
  <c r="M27" i="26"/>
  <c r="M28" i="26"/>
  <c r="M29" i="26"/>
  <c r="M30" i="26"/>
  <c r="M31" i="26"/>
  <c r="M32" i="26"/>
  <c r="M15" i="25" l="1"/>
  <c r="M14" i="25"/>
  <c r="M13" i="25"/>
  <c r="M12" i="25"/>
  <c r="M11" i="25"/>
  <c r="M10" i="25"/>
  <c r="M9" i="25"/>
  <c r="M8" i="25"/>
  <c r="M7" i="25"/>
  <c r="N23" i="23" l="1"/>
  <c r="M16" i="15" l="1"/>
  <c r="M15" i="15" l="1"/>
  <c r="M14" i="15"/>
  <c r="M10" i="15"/>
  <c r="M12" i="15"/>
  <c r="M9" i="15"/>
  <c r="N9" i="23" l="1"/>
  <c r="N10" i="23"/>
  <c r="N11" i="23"/>
  <c r="N12" i="23"/>
  <c r="N13" i="23"/>
  <c r="N14" i="23"/>
  <c r="N15" i="23"/>
  <c r="N16" i="23"/>
  <c r="N17" i="23"/>
  <c r="N18" i="23"/>
  <c r="M11" i="15" l="1"/>
  <c r="N7" i="23"/>
  <c r="M13" i="15"/>
  <c r="M17" i="15"/>
  <c r="B5" i="24"/>
  <c r="L16" i="23"/>
  <c r="L9" i="23"/>
  <c r="L12" i="23"/>
  <c r="L14" i="23"/>
  <c r="L15" i="23"/>
  <c r="L10" i="23"/>
  <c r="L18" i="23"/>
  <c r="L17" i="23"/>
  <c r="L13" i="23"/>
  <c r="L11" i="23"/>
</calcChain>
</file>

<file path=xl/sharedStrings.xml><?xml version="1.0" encoding="utf-8"?>
<sst xmlns="http://schemas.openxmlformats.org/spreadsheetml/2006/main" count="1208" uniqueCount="330">
  <si>
    <t>Aprobado por:
Gerente General</t>
  </si>
  <si>
    <t>Formato</t>
  </si>
  <si>
    <t>PROCESO</t>
  </si>
  <si>
    <t>Fecha</t>
  </si>
  <si>
    <t>Código</t>
  </si>
  <si>
    <t>Versión</t>
  </si>
  <si>
    <t>F_05_SI-2</t>
  </si>
  <si>
    <t>INFORME</t>
  </si>
  <si>
    <t>PERIODICIDAD</t>
  </si>
  <si>
    <t>SISTEMA</t>
  </si>
  <si>
    <t>CANTIDAD DE INFORMES</t>
  </si>
  <si>
    <t>ENTIDAD A QUIÉN SE ENTREGA EL INFORME</t>
  </si>
  <si>
    <t>RESPONSABLE</t>
  </si>
  <si>
    <t>¿QUIÉN REPORTA?</t>
  </si>
  <si>
    <t>Timestral</t>
  </si>
  <si>
    <t>Semestral</t>
  </si>
  <si>
    <t xml:space="preserve">Anual </t>
  </si>
  <si>
    <t>Trimestral</t>
  </si>
  <si>
    <t>SCHIP</t>
  </si>
  <si>
    <t>SUBGERENTE GENERAL 
CONTADOR</t>
  </si>
  <si>
    <t>CONTADOR</t>
  </si>
  <si>
    <t>CONTADURÍA GENERAL DE LA NACIÓN</t>
  </si>
  <si>
    <t>SUBGERENTE GENERAL 
RESPONSABLE DE PRESUPUESTO</t>
  </si>
  <si>
    <t>RESPONSABLE DE PRESUPUESTO</t>
  </si>
  <si>
    <t>Mensual</t>
  </si>
  <si>
    <t>CONTRALORIA GENERAL DE LA REPÚBLICA</t>
  </si>
  <si>
    <t xml:space="preserve">
Pólizas adquiridas
</t>
  </si>
  <si>
    <t>CONTRALORIA GENERAL DE ANTIOQUIA</t>
  </si>
  <si>
    <t>GESTIÓN TRANSPARENTE</t>
  </si>
  <si>
    <t>REVISOR FISCAL</t>
  </si>
  <si>
    <t xml:space="preserve"> 
CONTADOR
</t>
  </si>
  <si>
    <t>TESORERO</t>
  </si>
  <si>
    <t>RESPONSABLE OFICINA JURÍDICA</t>
  </si>
  <si>
    <t>CONTROL INTERNO</t>
  </si>
  <si>
    <t>RESPONSABLE DE LA PLATAFORMA DE LA CONTRALORÍA</t>
  </si>
  <si>
    <t>MINISTERIO DE SALUD</t>
  </si>
  <si>
    <t>Cartera por Cobrar</t>
  </si>
  <si>
    <t>Pasivos</t>
  </si>
  <si>
    <t>Ejecución Presupuestal</t>
  </si>
  <si>
    <t>Producción</t>
  </si>
  <si>
    <t>Procesos Judiciales</t>
  </si>
  <si>
    <t>Contratación</t>
  </si>
  <si>
    <t>SIHO</t>
  </si>
  <si>
    <t>OFICINA DE CARTERA</t>
  </si>
  <si>
    <t>Ingresos y Presupuesto</t>
  </si>
  <si>
    <t xml:space="preserve">Gastos Presupuesto </t>
  </si>
  <si>
    <t>Mecanismos de Pago</t>
  </si>
  <si>
    <t>Balance General Estado de Actividad</t>
  </si>
  <si>
    <t>Estado de Actividad</t>
  </si>
  <si>
    <t>Capacidad Instalada</t>
  </si>
  <si>
    <t>Anual</t>
  </si>
  <si>
    <t>FÍSICO Y MAGNÉTICO</t>
  </si>
  <si>
    <t>FÍSICO</t>
  </si>
  <si>
    <t>SUPERINTENDENCIA NACIONAL DE SALUD (SUPERSALUD)</t>
  </si>
  <si>
    <t>MAGNÉTICO</t>
  </si>
  <si>
    <t>Desagregación del Presupuesto Anual</t>
  </si>
  <si>
    <t>Modificaciones al Presupuesto(Adiciones o Reducción)CODFIS</t>
  </si>
  <si>
    <t>Cuando se presente</t>
  </si>
  <si>
    <t>N/A</t>
  </si>
  <si>
    <t>DIAN</t>
  </si>
  <si>
    <t>Declaración de retención en la fuente</t>
  </si>
  <si>
    <t>Declaración de IVA</t>
  </si>
  <si>
    <t>Bimensual</t>
  </si>
  <si>
    <t>MUISCA</t>
  </si>
  <si>
    <t>JUNTA DIRECTIVA</t>
  </si>
  <si>
    <t>Presupuesto Anual Desagregado para aprobación para la vigencia siguiente</t>
  </si>
  <si>
    <t>Bimestral</t>
  </si>
  <si>
    <t>SUBGERENTE GENERAL</t>
  </si>
  <si>
    <t xml:space="preserve">RESPONSABLE DE PRESUPUESTO </t>
  </si>
  <si>
    <t xml:space="preserve">GERENTE
</t>
  </si>
  <si>
    <t>FECHA MÁXIMA DE PRESENTACIÓN A LA ENTIDAD</t>
  </si>
  <si>
    <t>GERENTE</t>
  </si>
  <si>
    <t>DIRECCIÓN NACIONAL DE DERECHOS DE AUTOR</t>
  </si>
  <si>
    <t xml:space="preserve">Informe   sobre   la    verificación,
recomendaciones, seguimiento y resultados sobre el cumplimiento de las normas en materia de derechos de autor sobre programas       de      computador
(Software)
</t>
  </si>
  <si>
    <t>INGENIERO DE SISTEMAS
CONTROL INTERNO</t>
  </si>
  <si>
    <t xml:space="preserve">PAGINA DE LA
DIRECCIÓN NACIONAL DE DERECHOS DE AUTOR:
www.derechodeautor
.gov.co
</t>
  </si>
  <si>
    <t>DEPARTAMENTO ADMINISTRATIVO DE LA FUNCIÓN PÚBLICA</t>
  </si>
  <si>
    <t>PÁGINA DEL DAFP</t>
  </si>
  <si>
    <t>REPRESENTANTE DE LA DIRECCIÓN PARA EL SGC - MECI CONTROL INTERNO</t>
  </si>
  <si>
    <t>EPS</t>
  </si>
  <si>
    <t>Cada que se genera una atención</t>
  </si>
  <si>
    <t>RESPONSABLE DE FACTURACIÓN</t>
  </si>
  <si>
    <t>Registro IndivIdual de Prestación de Servicios</t>
  </si>
  <si>
    <t xml:space="preserve">Por cada
paciente atendido
</t>
  </si>
  <si>
    <t xml:space="preserve">Por cada factura de SOAT
generada
</t>
  </si>
  <si>
    <t>Cada que se genera una atención por SOAT</t>
  </si>
  <si>
    <t>Boletín de Deudores Morosos</t>
  </si>
  <si>
    <t>Programación de Presupuesto de Ingresos</t>
  </si>
  <si>
    <t>Ejecución de Presupuesto de Ingresos</t>
  </si>
  <si>
    <t>Programación de Presupuesto de Gastos</t>
  </si>
  <si>
    <t>Ejecución de Presupuesto de Gastos</t>
  </si>
  <si>
    <t>Acto administrativo de Aprobación  Presupuesto</t>
  </si>
  <si>
    <t>Dictamen de razonabilidad sobre los Estados Financieros e Informes de Revisoría Fiscal</t>
  </si>
  <si>
    <t>Certificación  Estados Financieros</t>
  </si>
  <si>
    <t>Archivo plano del Auxiliar Contable a nivel de tercero, de cada vigencia Fiscal</t>
  </si>
  <si>
    <t>Relación de Bancos y números de cuentas y saldo</t>
  </si>
  <si>
    <t>Estado de Tesorería</t>
  </si>
  <si>
    <t>Reservas de Caja</t>
  </si>
  <si>
    <t>Manual o Procedimiento Contratación</t>
  </si>
  <si>
    <t>Modificaciones en Pólizas</t>
  </si>
  <si>
    <t>Información Exógena (medios magnéticos)</t>
  </si>
  <si>
    <t>Informes de Recobros al FOSYGA</t>
  </si>
  <si>
    <t>Revisado por:
Coordinador de Planeación y Calidad</t>
  </si>
  <si>
    <t>GESTIÓN JURIDICA</t>
  </si>
  <si>
    <t>GERENCIA</t>
  </si>
  <si>
    <t>MATRIZ DE INFORMACIÓN ENTES DE CONTROL</t>
  </si>
  <si>
    <t>Balance General, Estado de Actividad, Indicadores Financieros,Informe de Constos y Punto de Equilibrio, Cuentas por Pagar, Cuentas por Cobrar, Ejecución Presupuestal</t>
  </si>
  <si>
    <t>PARAMETROS</t>
  </si>
  <si>
    <t>HOY</t>
  </si>
  <si>
    <t>Rojo</t>
  </si>
  <si>
    <t>Amarillo</t>
  </si>
  <si>
    <t>Verde</t>
  </si>
  <si>
    <t>Azul</t>
  </si>
  <si>
    <t>DÍAS VENCE</t>
  </si>
  <si>
    <t>DESCRIPCIÓN</t>
  </si>
  <si>
    <r>
      <rPr>
        <b/>
        <sz val="10"/>
        <rFont val="Arial"/>
        <family val="2"/>
      </rPr>
      <t>Fecha actual.</t>
    </r>
    <r>
      <rPr>
        <sz val="10"/>
        <rFont val="Arial"/>
        <family val="2"/>
      </rPr>
      <t xml:space="preserve"> Esta se actualiza cada día con la fecha de hoy</t>
    </r>
  </si>
  <si>
    <r>
      <rPr>
        <b/>
        <sz val="10"/>
        <rFont val="Arial"/>
        <family val="2"/>
      </rPr>
      <t>Fecha crítica</t>
    </r>
    <r>
      <rPr>
        <sz val="10"/>
        <rFont val="Arial"/>
        <family val="2"/>
      </rPr>
      <t>. Se activa y se visualiza en rojo, indica que la fecha de vencimiento esta entre 1 y 5 días.</t>
    </r>
  </si>
  <si>
    <r>
      <rPr>
        <b/>
        <sz val="10"/>
        <rFont val="Arial"/>
        <family val="2"/>
      </rPr>
      <t>Fecha alerta</t>
    </r>
    <r>
      <rPr>
        <sz val="10"/>
        <rFont val="Arial"/>
        <family val="2"/>
      </rPr>
      <t>. Se activa y se visualiza en amarillo, indica que la fecha de vencimiento esta entre 6 y 10 días.</t>
    </r>
  </si>
  <si>
    <r>
      <rPr>
        <b/>
        <sz val="10"/>
        <rFont val="Arial"/>
        <family val="2"/>
      </rPr>
      <t>Fecha atención</t>
    </r>
    <r>
      <rPr>
        <sz val="10"/>
        <rFont val="Arial"/>
        <family val="2"/>
      </rPr>
      <t>. Se activa y se visualiza en verde, indica que la fecha de vencimiento es mayoor a 11 días.</t>
    </r>
  </si>
  <si>
    <r>
      <rPr>
        <b/>
        <sz val="10"/>
        <rFont val="Arial"/>
        <family val="2"/>
      </rPr>
      <t>Fecha vencida</t>
    </r>
    <r>
      <rPr>
        <sz val="10"/>
        <rFont val="Arial"/>
        <family val="2"/>
      </rPr>
      <t>. Se activa y se visualiza en azúl, indica que la fecha  esta vencida.</t>
    </r>
  </si>
  <si>
    <t>Enviado</t>
  </si>
  <si>
    <t>Si</t>
  </si>
  <si>
    <t>CHIP</t>
  </si>
  <si>
    <t>CONTADURIA GENERAL DE LA NACIÓN</t>
  </si>
  <si>
    <t>Informe Control Interno Contable</t>
  </si>
  <si>
    <t>DAFP</t>
  </si>
  <si>
    <t>Pagina DAFP</t>
  </si>
  <si>
    <t xml:space="preserve"> </t>
  </si>
  <si>
    <t>Cuatrimestral</t>
  </si>
  <si>
    <t>Pagina Hospital</t>
  </si>
  <si>
    <t>Seguimiento Cuatrimestral Plan Anticorrupción
(Art. 73 Ley 1474 de 2011)</t>
  </si>
  <si>
    <t>HOSPITAL</t>
  </si>
  <si>
    <t>SARLAFT</t>
  </si>
  <si>
    <t>SUPERSALUD</t>
  </si>
  <si>
    <t>MEDIO MAGNÉTICO</t>
  </si>
  <si>
    <t>SUBGERENTE</t>
  </si>
  <si>
    <t>OFICINA DE JURIDICA</t>
  </si>
  <si>
    <t>CARTERA</t>
  </si>
  <si>
    <t>Consumo y Medicos formulantes de medicamentos de control</t>
  </si>
  <si>
    <t>DIRECCIÓN SECCIONAL DE SALUD DE ANTIOQUIA (consumomedicamentos@antioquia.gov.co)</t>
  </si>
  <si>
    <t xml:space="preserve">FOSYGA
</t>
  </si>
  <si>
    <t>ENVIADO</t>
  </si>
  <si>
    <t>Declaración de Ingreso y patrimonios</t>
  </si>
  <si>
    <t>CONTADOR, LIDER DE PRESUPUESTO Y CONTRATACIÓN</t>
  </si>
  <si>
    <t>DSSA</t>
  </si>
  <si>
    <t>Resolución 3823</t>
  </si>
  <si>
    <t>SUPER SALUD</t>
  </si>
  <si>
    <t xml:space="preserve">Por cada atención de  SOAT
generada
</t>
  </si>
  <si>
    <t>Renovación de Habilitación</t>
  </si>
  <si>
    <t>AUDITORA CALIDAD</t>
  </si>
  <si>
    <t>Plan Anual de Adquisiciones (PAA)</t>
  </si>
  <si>
    <t>Rendición de cuentas</t>
  </si>
  <si>
    <t>SUBGERENTE GENERAL 
LIDER DE COMPRAS
RESPONSABLE CONTRATACIÓN
RESPONSABLE PRESUPUESTO</t>
  </si>
  <si>
    <t>PLATAFORMA SUPERSALUD</t>
  </si>
  <si>
    <t>RESPONSABLE DE CARTERA</t>
  </si>
  <si>
    <t>Circular 012 - Información PAMEC</t>
  </si>
  <si>
    <t>PLANEACION Y CALIDAD, GERENTES Y SUBGERENTES</t>
  </si>
  <si>
    <t>ASESORA PLANEACION Y CALIDAD</t>
  </si>
  <si>
    <t>Circular 015 2016 - Atencion victimas de accidentes de tránsito</t>
  </si>
  <si>
    <t>GESTIÓN TRANSPARENTE
PAGINA DEL HOSPITAL</t>
  </si>
  <si>
    <t>LIDER FINANCIERO
RESPONSABLE DE LA PLATAFORMA DE RENDICIÓN DE CUENTAS</t>
  </si>
  <si>
    <t xml:space="preserve">
LIDER DE COMPRAS
RESPONSABLE PLATAFORMA DE RENDICIÓN DE CUENTAS
INGENIERO DE SISTEMAS
</t>
  </si>
  <si>
    <t>Revisado por:
Lider Planeación</t>
  </si>
  <si>
    <t>PLATAFORMA DSSA</t>
  </si>
  <si>
    <t>PAGINA HOSPITAL</t>
  </si>
  <si>
    <t>INGENIERO DE
SISTEMAS</t>
  </si>
  <si>
    <t>Informe de Gestión Gerente</t>
  </si>
  <si>
    <t>FISICO Y MAGNETICO</t>
  </si>
  <si>
    <t>Revisado por:
Lider Planeación</t>
  </si>
  <si>
    <t>Revisado por:
Lider de Planeación</t>
  </si>
  <si>
    <t>Revisado por:
Lider de Planeción</t>
  </si>
  <si>
    <t>Contratación (en sus diferentes modalidad de contratación)</t>
  </si>
  <si>
    <t>Procesos Judiciales (en linea)</t>
  </si>
  <si>
    <t>DEPARTAMENTO NACIONAL DE PLANEACION</t>
  </si>
  <si>
    <t>SECOP</t>
  </si>
  <si>
    <t>RESPONSABLE DE CONTRATACIÓN, COMPRAS Y SERVICIOS OPERATIVOS</t>
  </si>
  <si>
    <t>CORREO ELECTRÓNICO</t>
  </si>
  <si>
    <t>INVIMA</t>
  </si>
  <si>
    <t>Tecno- Vigilancia</t>
  </si>
  <si>
    <t>PLATAFORMA INVIMA</t>
  </si>
  <si>
    <t>Farmaco-vigilancia</t>
  </si>
  <si>
    <t xml:space="preserve">QUMICO FARMACÉUTICO
</t>
  </si>
  <si>
    <t>QUIMICO FARMACÉUTICO</t>
  </si>
  <si>
    <t>Información Precios Medicamentos (Circular 08)</t>
  </si>
  <si>
    <t>Informe Sistema de Control  Interno FURAG</t>
  </si>
  <si>
    <t>Personal de costos y contratos  y personal de planta</t>
  </si>
  <si>
    <t>Circular 016 - Informacion Financiera (FP001, FP002, FP003, FP004, FP005)</t>
  </si>
  <si>
    <t>Circular 016 - Informacion Financiera (FT001, FT003, FT004)</t>
  </si>
  <si>
    <t xml:space="preserve">Semestral </t>
  </si>
  <si>
    <t>Circular 016 - Informacion Financiera (FT002)</t>
  </si>
  <si>
    <t>SISTEMAS DE
 INFORMACIÓN</t>
  </si>
  <si>
    <t>Información sobre TICS</t>
  </si>
  <si>
    <t xml:space="preserve">
INGENIERO SISTEMAS
</t>
  </si>
  <si>
    <t>GERENTE SISTEMAS DE INFORMACIÓN</t>
  </si>
  <si>
    <t>TÉCNICO DE ESTADÍSTICA</t>
  </si>
  <si>
    <t>Calidad INDICADORES 256</t>
  </si>
  <si>
    <t>SIHO Y PISIS</t>
  </si>
  <si>
    <t>LIDER DE ESTADÍSTICA
GESIS</t>
  </si>
  <si>
    <t>Circular 030</t>
  </si>
  <si>
    <t>PISIS</t>
  </si>
  <si>
    <t>Sivigila</t>
  </si>
  <si>
    <t>DIRECCIÓN LOCAL DE SALUD (ITAGUI)</t>
  </si>
  <si>
    <t>PLATAFORMA - DIRECCIÓN LOCAL</t>
  </si>
  <si>
    <t>Busqueda Activa Institucional (BAI)</t>
  </si>
  <si>
    <t>DIRECCIÓN SECCIONAL DE SALUD</t>
  </si>
  <si>
    <t>Correo electrónico</t>
  </si>
  <si>
    <t>1552  Indicadores de Oportunidad</t>
  </si>
  <si>
    <t>PLATAFORMA EPS</t>
  </si>
  <si>
    <t>GESIS</t>
  </si>
  <si>
    <t>Resolución 4505</t>
  </si>
  <si>
    <t>Circular 247</t>
  </si>
  <si>
    <t>PLATAFORMA</t>
  </si>
  <si>
    <t>SUPER</t>
  </si>
  <si>
    <t>Informe RIPS</t>
  </si>
  <si>
    <t>MAGNETICO</t>
  </si>
  <si>
    <t>Revisado por:
Lider de Planeación</t>
  </si>
  <si>
    <t>GESTIÓN DE AMBIENTE FÍSICO</t>
  </si>
  <si>
    <t xml:space="preserve">
Encuesta de Gestión Ambiental
</t>
  </si>
  <si>
    <t>RESPONSABLE SERVICIOS OPERATIVOS</t>
  </si>
  <si>
    <t>RESPONSABLE RENDICIONDE CUENTAS</t>
  </si>
  <si>
    <t>Plan de Gestión Integral Residuos</t>
  </si>
  <si>
    <t>Informe de actividades del Grupo Administrativo de Gestión Ambiental</t>
  </si>
  <si>
    <t xml:space="preserve">Infraestructura </t>
  </si>
  <si>
    <t>SERVICIOS OPERATIVOS</t>
  </si>
  <si>
    <t>RH1 Residuos Hospitalarios</t>
  </si>
  <si>
    <t>ALCALDIA MUNICIPAL DE ITAGÜÍ</t>
  </si>
  <si>
    <t xml:space="preserve">RESPONSABLE SERVICIOS OPERATIVOS </t>
  </si>
  <si>
    <t>Plan de mantenimiento (Eq. Oficina, Biomédico y Sistemas</t>
  </si>
  <si>
    <t>DIRECCIÓN SECCIONAL DE SALUD DE ANTIOQUIA(DSSA)</t>
  </si>
  <si>
    <t xml:space="preserve">INGENIERO SISTEMAS
RESPONSABLE SERVICIOS OPERATIVOS
</t>
  </si>
  <si>
    <t xml:space="preserve">
INGENIERO
SISTEMAS E INGENIERO DE MANTENIMIENTO
</t>
  </si>
  <si>
    <t>GESTIÓN TALENTO HUMANO</t>
  </si>
  <si>
    <t>Manual de Funciones, Requisitos y Competencias</t>
  </si>
  <si>
    <t>TALENTO HUMANO</t>
  </si>
  <si>
    <t>Responsable rendición de cuentas
GESIS</t>
  </si>
  <si>
    <t>Planta de cargos donde determine el nivel grado y salario</t>
  </si>
  <si>
    <t>Recursos Humanos</t>
  </si>
  <si>
    <t>Pasivo Prestacional</t>
  </si>
  <si>
    <t>Pasivocol</t>
  </si>
  <si>
    <t>PLATAFORMA PASIVOCOL</t>
  </si>
  <si>
    <t>Aux administrtativa nomina</t>
  </si>
  <si>
    <t>ATENCIÓN AL USUARIO</t>
  </si>
  <si>
    <t>Informe PQRS y Satisfacción</t>
  </si>
  <si>
    <t>Seccional de Salud de Antioquia
Secretaria de Salud Itagüí</t>
  </si>
  <si>
    <t>FÍSICO Y CORREO ELECTRÓNICO</t>
  </si>
  <si>
    <t>COORDINADOR DE ATENCIÓN AL USUARIO</t>
  </si>
  <si>
    <t xml:space="preserve">ASESOR DE PLANEACION </t>
  </si>
  <si>
    <t>COMUNICACIONES</t>
  </si>
  <si>
    <t>Plan Operativo Anual</t>
  </si>
  <si>
    <t>Plan anticorrupcion 2020</t>
  </si>
  <si>
    <t>PSFF</t>
  </si>
  <si>
    <t xml:space="preserve">Entrega para Viabilización
</t>
  </si>
  <si>
    <t xml:space="preserve">Asesor de Planeación </t>
  </si>
  <si>
    <t xml:space="preserve">SUBGERENTE
GENERAL
CONTADOR
RESPONSABLE DE PRESUPUESTO
ASESOR DE
PLANEACIÓN
</t>
  </si>
  <si>
    <t xml:space="preserve">ASESOR DE PLANEACIÓN </t>
  </si>
  <si>
    <t>ASESOR DE PLANEACIÓN</t>
  </si>
  <si>
    <t>Anual /2 Partes</t>
  </si>
  <si>
    <t>Final periodo (Ley 951/2005)</t>
  </si>
  <si>
    <t>RESPONSABLE ESTADISTICA</t>
  </si>
  <si>
    <t>Dos veces al año</t>
  </si>
  <si>
    <t xml:space="preserve">observaciones </t>
  </si>
  <si>
    <t xml:space="preserve">Observaciones </t>
  </si>
  <si>
    <t>Informe de gestión vigencia 2019  (articulo 74 ley 1474/11)</t>
  </si>
  <si>
    <t>Por cambio de normatividad queda abierta  a nuevo fecha</t>
  </si>
  <si>
    <t>Cambio de normatividad</t>
  </si>
  <si>
    <t>Informe de Austeridad del gasto  (Decreto 1068, 26-may-15 articulo 2.8.4.8.2)</t>
  </si>
  <si>
    <t>Gerencia</t>
  </si>
  <si>
    <t>Reporte Indicadores /Savia Camo fija</t>
  </si>
  <si>
    <t>SAVIA EPS</t>
  </si>
  <si>
    <t>Circular 029</t>
  </si>
  <si>
    <t>SISPRO</t>
  </si>
  <si>
    <t>RIPS</t>
  </si>
  <si>
    <t>Reporte SUIT</t>
  </si>
  <si>
    <t>Pagina SUIT</t>
  </si>
  <si>
    <t>ASESOR DE PLANECION</t>
  </si>
  <si>
    <t>Planes Decreto 612</t>
  </si>
  <si>
    <t>PAGINA WEB HOSPITAL</t>
  </si>
  <si>
    <t>Comunicaciones</t>
  </si>
  <si>
    <t>PLANES (DECRETO 612)</t>
  </si>
  <si>
    <t>LIDER DE SISTEMAS
LIDER DE GESTIÓN DOCUMENTAL</t>
  </si>
  <si>
    <t>MINSEGURIDAD SOCIAL</t>
  </si>
  <si>
    <t>Semanal</t>
  </si>
  <si>
    <t xml:space="preserve">Registro  población de cancer  </t>
  </si>
  <si>
    <t xml:space="preserve">Mensual </t>
  </si>
  <si>
    <t>Código Viioleta</t>
  </si>
  <si>
    <t>Cada vez que se presente</t>
  </si>
  <si>
    <t>Monitoreo Sala ERA
y
Whonet</t>
  </si>
  <si>
    <t>Libro de baciloscopias
Validador de Ruaf
Reporte de eventos vectores</t>
  </si>
  <si>
    <t>SI</t>
  </si>
  <si>
    <t>\\10.10.0.23\Acreditacion\TABLEROS INDICADORES Y PLANES DE MEJORAMIENTO HSRI\1. EVIDENCIAS ENTES DE CONTROL\2020\PLANEACIONYCALIDAD</t>
  </si>
  <si>
    <t>RUTA EVIDENCIA</t>
  </si>
  <si>
    <t>el plan no fue aprobado en enero. En espera</t>
  </si>
  <si>
    <t>ENCUESTA FURAG(MIPG)</t>
  </si>
  <si>
    <t>pendiente de aprobacion 05/05/2020, lo aprovo la junta</t>
  </si>
  <si>
    <t>OBSERVACIONES</t>
  </si>
  <si>
    <t>ASESOR DE PLANEACION Y CALIDAD - GERENTE - SUBGERENTE SALUD</t>
  </si>
  <si>
    <t>la rendicion de cuentas se hizo virtual por contingencia del COVID-19</t>
  </si>
  <si>
    <t>\\10.10.0.23\Acreditacion\TABLEROS INDICADORES Y PLANES DE MEJORAMIENTO HSRI\1. EVIDENCIAS ENTES DE CONTROL\2020\GESTIONJURIDICA\GESTIONTRANSPARENTE</t>
  </si>
  <si>
    <t>\\10.10.0.23\Acreditacion\TABLEROS INDICADORES Y PLANES DE MEJORAMIENTO HSRI\1. EVIDENCIAS ENTES DE CONTROL\2020\GESTIONJURIDICA\SECOP</t>
  </si>
  <si>
    <t>ESTADISTICA</t>
  </si>
  <si>
    <t>\\10.10.0.23\Acreditacion\TABLEROS INDICADORES Y PLANES DE MEJORAMIENTO HSRI\1. EVIDENCIAS ENTES DE CONTROL\2020\CONTROL INTERNO</t>
  </si>
  <si>
    <t>\\10.10.0.23\Acreditacion\TABLEROS INDICADORES Y PLANES DE MEJORAMIENTO HSRI\1. EVIDENCIAS ENTES DE CONTROL\2020\FINANCIERA</t>
  </si>
  <si>
    <t>a</t>
  </si>
  <si>
    <t>//5/*9+-*+6/</t>
  </si>
  <si>
    <t>\\10.10.0.23\Acreditacion\TABLEROS INDICADORES Y PLANES DE MEJORAMIENTO HSRI\1. EVIDENCIAS ENTES DE CONTROL\2020\FINANCIERA\GESTIONTRANSPARENTE</t>
  </si>
  <si>
    <t>1|23</t>
  </si>
  <si>
    <t>14  ]</t>
  </si>
  <si>
    <t xml:space="preserve"> GFT</t>
  </si>
  <si>
    <t>\\10.10.0.23\Acreditacion\TABLEROS INDICADORES Y PLANES DE MEJORAMIENTO HSRI\1. EVIDENCIAS ENTES DE CONTROL\2020\SISTINFORMACIÓN</t>
  </si>
  <si>
    <t>\\10.10.0.23\Acreditacion\TABLEROS INDICADORES Y PLANES DE MEJORAMIENTO HSRI\1. EVIDENCIAS ENTES DE CONTROL\2020\GERENCIA</t>
  </si>
  <si>
    <t>\\10.10.0.23\Acreditacion\TABLEROS INDICADORES Y PLANES DE MEJORAMIENTO HSRI\1. EVIDENCIAS ENTES DE CONTROL\2020\GESTIONJURIDICA</t>
  </si>
  <si>
    <t>NO ENTREGO EVIDENCIA. DICE QUE REPORTO</t>
  </si>
  <si>
    <t>no enviaron evidencia</t>
  </si>
  <si>
    <t>\\10.10.0.23\Acreditacion\TABLEROS INDICADORES Y PLANES DE MEJORAMIENTO HSRI\1. EVIDENCIAS ENTES DE CONTROL\2020\GESTIÓN AMBIENTE FÍSICO\GESTIONTRANSPARENTE</t>
  </si>
  <si>
    <t>\\10.10.0.23\Acreditacion\TABLEROS INDICADORES Y PLANES DE MEJORAMIENTO HSRI\1. EVIDENCIAS ENTES DE CONTROL\2020\GERENCIA\SARLAFT</t>
  </si>
  <si>
    <t>\\10.10.0.23\Acreditacion\TABLEROS INDICADORES Y PLANES DE MEJORAMIENTO HSRI\1. EVIDENCIAS ENTES DE CONTROL\2020\GESTIÓN TH\GESTIONTRANSPARENTE</t>
  </si>
  <si>
    <t>\\10.10.0.23\Acreditacion\TABLEROS INDICADORES Y PLANES DE MEJORAMIENTO HSRI\1. EVIDENCIAS ENTES DE CONTROL\2020\GESTIÓN TH</t>
  </si>
  <si>
    <t>RUTA DE LA EVIDENCIA</t>
  </si>
  <si>
    <t>\\10.10.0.23\Acreditacion\TABLEROS INDICADORES Y PLANES DE MEJORAMIENTO HSRI\1. EVIDENCIAS ENTES DE CONTROL\2020\SISTINFORMACIÓN\GESTIONTRANSPARENTE</t>
  </si>
  <si>
    <t>RUTA DE EVIDENCIA</t>
  </si>
  <si>
    <t>dice que platafoema mala</t>
  </si>
  <si>
    <t>RESOLUCIÓN 768/2018 sistema de afiliacion SAT</t>
  </si>
  <si>
    <t>Este año no hay renovación  hay que dejarlo abierto para cuando el Minsalud  lo programe</t>
  </si>
  <si>
    <t xml:space="preserve">GERENTE
JEFE OFICINA DE CONTROL INTERNO
APOYO  PLANEACION </t>
  </si>
  <si>
    <t>SISMED-SISPRO</t>
  </si>
  <si>
    <t>Informe semestral  Sistema de Control  Interno (MIPG)</t>
  </si>
  <si>
    <t xml:space="preserve">Trimestral </t>
  </si>
  <si>
    <t>si</t>
  </si>
  <si>
    <t>Información contable publica  -  Convergencia</t>
  </si>
  <si>
    <t xml:space="preserve">JUNIO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</si>
</sst>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yyyy\-mm\-dd;@"/>
    <numFmt numFmtId="166" formatCode="[$-C0A]d\-mmm;@"/>
  </numFmts>
  <fonts count="17" x14ac:knownFonts="1">
    <font>
      <sz val="10"/>
      <name val="Arial"/>
    </font>
    <font>
      <sz val="10"/>
      <name val="Arial"/>
      <family val="2"/>
    </font>
    <font>
      <sz val="8"/>
      <name val="Arial"/>
      <family val="2"/>
    </font>
    <font>
      <b/>
      <sz val="10"/>
      <name val="Arial"/>
      <family val="2"/>
    </font>
    <font>
      <sz val="8"/>
      <name val="Arial"/>
      <family val="2"/>
    </font>
    <font>
      <sz val="9"/>
      <name val="Arial"/>
      <family val="2"/>
    </font>
    <font>
      <b/>
      <sz val="12"/>
      <name val="Arial"/>
      <family val="2"/>
    </font>
    <font>
      <sz val="10"/>
      <name val="Arial"/>
      <family val="2"/>
    </font>
    <font>
      <b/>
      <sz val="9"/>
      <name val="Arial"/>
      <family val="2"/>
    </font>
    <font>
      <sz val="9"/>
      <color theme="1"/>
      <name val="Times New Roman"/>
      <family val="1"/>
    </font>
    <font>
      <b/>
      <sz val="11"/>
      <name val="Arial"/>
      <family val="2"/>
    </font>
    <font>
      <b/>
      <sz val="16"/>
      <name val="Arial"/>
      <family val="2"/>
    </font>
    <font>
      <sz val="9"/>
      <color theme="1"/>
      <name val="Calibri"/>
      <family val="2"/>
    </font>
    <font>
      <sz val="12"/>
      <name val="Arial"/>
      <family val="2"/>
    </font>
    <font>
      <u/>
      <sz val="10"/>
      <color theme="10"/>
      <name val="Arial"/>
      <family val="2"/>
    </font>
    <font>
      <u/>
      <sz val="9"/>
      <color theme="10"/>
      <name val="Arial"/>
      <family val="2"/>
    </font>
    <font>
      <sz val="11"/>
      <color rgb="FF3F3F76"/>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FFCC99"/>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6" fillId="10" borderId="24" applyNumberFormat="0" applyAlignment="0" applyProtection="0"/>
  </cellStyleXfs>
  <cellXfs count="217">
    <xf numFmtId="0" fontId="0" fillId="0" borderId="0" xfId="0"/>
    <xf numFmtId="0" fontId="4" fillId="2" borderId="0" xfId="0" applyFont="1" applyFill="1"/>
    <xf numFmtId="0" fontId="5" fillId="2" borderId="0" xfId="0" applyFont="1" applyFill="1"/>
    <xf numFmtId="0" fontId="3" fillId="2" borderId="0" xfId="0" applyFont="1" applyFill="1"/>
    <xf numFmtId="0" fontId="2" fillId="2" borderId="1" xfId="0" applyFont="1" applyFill="1" applyBorder="1" applyAlignment="1">
      <alignment horizontal="justify" vertical="center" wrapText="1"/>
    </xf>
    <xf numFmtId="0" fontId="2" fillId="2" borderId="0" xfId="0" applyFont="1" applyFill="1" applyAlignment="1">
      <alignment horizontal="justify" vertical="center" wrapText="1"/>
    </xf>
    <xf numFmtId="0" fontId="5" fillId="2" borderId="1" xfId="0" applyFont="1" applyFill="1" applyBorder="1" applyAlignment="1">
      <alignment horizontal="center" vertical="center" wrapText="1"/>
    </xf>
    <xf numFmtId="0" fontId="0" fillId="6" borderId="1" xfId="0" applyFill="1" applyBorder="1" applyAlignment="1">
      <alignment horizontal="center"/>
    </xf>
    <xf numFmtId="0" fontId="0" fillId="5" borderId="1" xfId="0" applyFill="1" applyBorder="1" applyAlignment="1">
      <alignment horizontal="center"/>
    </xf>
    <xf numFmtId="0" fontId="0" fillId="7" borderId="1" xfId="0" applyFill="1" applyBorder="1" applyAlignment="1">
      <alignment vertical="center"/>
    </xf>
    <xf numFmtId="14" fontId="0" fillId="8" borderId="1" xfId="0" applyNumberFormat="1" applyFill="1" applyBorder="1" applyAlignment="1">
      <alignment horizontal="center" vertical="center"/>
    </xf>
    <xf numFmtId="0" fontId="0" fillId="8" borderId="1" xfId="0" applyFill="1" applyBorder="1" applyAlignment="1">
      <alignment horizontal="left" vertical="center"/>
    </xf>
    <xf numFmtId="0" fontId="7" fillId="3" borderId="1" xfId="0" applyFont="1" applyFill="1" applyBorder="1" applyAlignment="1">
      <alignment horizontal="center" vertical="center"/>
    </xf>
    <xf numFmtId="0" fontId="0" fillId="0" borderId="1" xfId="0" applyBorder="1"/>
    <xf numFmtId="0" fontId="7" fillId="7" borderId="1" xfId="0" applyFont="1" applyFill="1" applyBorder="1" applyAlignment="1">
      <alignment vertical="center" wrapText="1"/>
    </xf>
    <xf numFmtId="0" fontId="7" fillId="9" borderId="1" xfId="0" applyFont="1" applyFill="1" applyBorder="1" applyAlignment="1">
      <alignment vertical="center" wrapText="1"/>
    </xf>
    <xf numFmtId="0" fontId="0" fillId="7" borderId="1" xfId="0" applyFill="1" applyBorder="1" applyAlignment="1">
      <alignment horizontal="center" vertical="center"/>
    </xf>
    <xf numFmtId="0" fontId="0" fillId="9" borderId="1" xfId="0" applyFill="1" applyBorder="1" applyAlignment="1">
      <alignment horizontal="center" vertical="center"/>
    </xf>
    <xf numFmtId="0" fontId="0" fillId="9" borderId="1" xfId="0" applyFill="1" applyBorder="1" applyAlignment="1">
      <alignment horizontal="left" vertical="center"/>
    </xf>
    <xf numFmtId="0" fontId="7" fillId="8" borderId="1" xfId="0" applyFont="1" applyFill="1" applyBorder="1" applyAlignment="1">
      <alignment vertical="center" wrapText="1"/>
    </xf>
    <xf numFmtId="0" fontId="5" fillId="2" borderId="1" xfId="0" applyFont="1" applyFill="1" applyBorder="1" applyAlignment="1">
      <alignment wrapText="1"/>
    </xf>
    <xf numFmtId="0" fontId="5" fillId="2" borderId="0" xfId="0" applyFont="1" applyFill="1" applyBorder="1"/>
    <xf numFmtId="0" fontId="5" fillId="2" borderId="1" xfId="0" applyFont="1" applyFill="1" applyBorder="1" applyAlignment="1">
      <alignment horizontal="right" wrapText="1"/>
    </xf>
    <xf numFmtId="165" fontId="5" fillId="0" borderId="1" xfId="0" applyNumberFormat="1" applyFont="1" applyBorder="1" applyAlignment="1">
      <alignment horizontal="right" wrapText="1"/>
    </xf>
    <xf numFmtId="0" fontId="8" fillId="4" borderId="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166" fontId="5" fillId="2" borderId="1" xfId="0" applyNumberFormat="1" applyFont="1" applyFill="1" applyBorder="1" applyAlignment="1">
      <alignment horizontal="justify" vertical="center" wrapText="1"/>
    </xf>
    <xf numFmtId="0" fontId="5" fillId="2" borderId="0" xfId="0" applyFont="1" applyFill="1" applyAlignment="1">
      <alignment horizontal="justify" vertical="center" wrapText="1"/>
    </xf>
    <xf numFmtId="16" fontId="5" fillId="2" borderId="1" xfId="0" applyNumberFormat="1" applyFont="1" applyFill="1" applyBorder="1" applyAlignment="1">
      <alignment horizontal="justify"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8" fillId="2" borderId="0" xfId="0" applyFont="1" applyFill="1"/>
    <xf numFmtId="16" fontId="5" fillId="2" borderId="1" xfId="0" applyNumberFormat="1" applyFont="1" applyFill="1" applyBorder="1" applyAlignment="1">
      <alignment horizontal="left" vertical="center" wrapText="1"/>
    </xf>
    <xf numFmtId="166" fontId="5" fillId="2"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5" fillId="0" borderId="1" xfId="1" applyFont="1" applyBorder="1" applyAlignment="1">
      <alignment horizontal="center" vertical="center"/>
    </xf>
    <xf numFmtId="16" fontId="5" fillId="2" borderId="1"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16" fontId="5" fillId="2" borderId="7" xfId="0" applyNumberFormat="1" applyFont="1" applyFill="1" applyBorder="1" applyAlignment="1">
      <alignment horizontal="left" vertical="center" wrapText="1"/>
    </xf>
    <xf numFmtId="166" fontId="5" fillId="2" borderId="8" xfId="0" applyNumberFormat="1" applyFont="1" applyFill="1" applyBorder="1" applyAlignment="1">
      <alignment horizontal="justify" vertical="center" wrapText="1"/>
    </xf>
    <xf numFmtId="0" fontId="9" fillId="2" borderId="1" xfId="0" applyFont="1" applyFill="1" applyBorder="1" applyAlignment="1">
      <alignment horizontal="center" wrapText="1"/>
    </xf>
    <xf numFmtId="16" fontId="5" fillId="2" borderId="7"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2" borderId="0" xfId="0" applyFont="1" applyFill="1"/>
    <xf numFmtId="0" fontId="8"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wrapText="1"/>
    </xf>
    <xf numFmtId="0" fontId="5" fillId="2" borderId="1" xfId="0" applyFont="1" applyFill="1" applyBorder="1" applyAlignment="1">
      <alignment vertical="center" wrapText="1"/>
    </xf>
    <xf numFmtId="16" fontId="5" fillId="2" borderId="16" xfId="0" applyNumberFormat="1" applyFont="1" applyFill="1" applyBorder="1" applyAlignment="1">
      <alignment horizontal="justify" vertical="center" wrapText="1"/>
    </xf>
    <xf numFmtId="16" fontId="5" fillId="2" borderId="7" xfId="0" applyNumberFormat="1" applyFont="1" applyFill="1" applyBorder="1" applyAlignment="1">
      <alignment horizontal="justify"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8" fillId="0" borderId="0" xfId="0" applyFont="1" applyBorder="1" applyAlignment="1">
      <alignment horizontal="center" vertical="center" wrapText="1"/>
    </xf>
    <xf numFmtId="16" fontId="5" fillId="2" borderId="0" xfId="0" applyNumberFormat="1" applyFont="1" applyFill="1" applyBorder="1" applyAlignment="1">
      <alignment horizontal="justify" vertical="center" wrapText="1"/>
    </xf>
    <xf numFmtId="164" fontId="5" fillId="0" borderId="0" xfId="1" applyFont="1" applyBorder="1" applyAlignment="1">
      <alignment horizontal="center" vertical="center"/>
    </xf>
    <xf numFmtId="0" fontId="12" fillId="0" borderId="1" xfId="0" applyFont="1" applyBorder="1" applyAlignment="1">
      <alignment horizontal="center" wrapText="1"/>
    </xf>
    <xf numFmtId="16" fontId="2" fillId="2" borderId="1" xfId="0" applyNumberFormat="1" applyFont="1" applyFill="1" applyBorder="1" applyAlignment="1">
      <alignment horizontal="justify" vertical="center" wrapText="1"/>
    </xf>
    <xf numFmtId="0" fontId="5" fillId="2" borderId="1" xfId="0" applyFont="1" applyFill="1" applyBorder="1"/>
    <xf numFmtId="0" fontId="8" fillId="0" borderId="1" xfId="0" applyFont="1" applyBorder="1" applyAlignment="1">
      <alignment vertical="center" wrapText="1"/>
    </xf>
    <xf numFmtId="16" fontId="5" fillId="2" borderId="8" xfId="0" applyNumberFormat="1" applyFont="1" applyFill="1" applyBorder="1" applyAlignment="1">
      <alignment horizontal="justify"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16" fontId="5" fillId="0" borderId="21" xfId="0" applyNumberFormat="1" applyFont="1" applyFill="1" applyBorder="1" applyAlignment="1">
      <alignment horizontal="justify" vertical="center" wrapText="1"/>
    </xf>
    <xf numFmtId="16" fontId="5" fillId="0" borderId="22" xfId="0" applyNumberFormat="1" applyFont="1" applyFill="1" applyBorder="1" applyAlignment="1">
      <alignment horizontal="justify" vertical="center" wrapText="1"/>
    </xf>
    <xf numFmtId="16" fontId="5" fillId="0" borderId="1" xfId="0" applyNumberFormat="1" applyFont="1" applyFill="1" applyBorder="1" applyAlignment="1">
      <alignment horizontal="justify"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Fill="1"/>
    <xf numFmtId="0" fontId="5" fillId="2"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7" xfId="0" applyFont="1" applyFill="1" applyBorder="1" applyAlignment="1">
      <alignment horizontal="center" vertical="center" wrapText="1"/>
    </xf>
    <xf numFmtId="0" fontId="13" fillId="2" borderId="0" xfId="0" applyFont="1" applyFill="1"/>
    <xf numFmtId="0" fontId="6" fillId="2" borderId="0" xfId="0" applyFont="1" applyFill="1"/>
    <xf numFmtId="0" fontId="5" fillId="2" borderId="0" xfId="0" applyFont="1" applyFill="1" applyAlignment="1">
      <alignment horizontal="center"/>
    </xf>
    <xf numFmtId="0" fontId="5" fillId="0" borderId="1" xfId="0"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 fontId="5" fillId="0" borderId="8" xfId="0" applyNumberFormat="1" applyFont="1" applyFill="1" applyBorder="1" applyAlignment="1">
      <alignment horizontal="justify" vertical="center" wrapText="1"/>
    </xf>
    <xf numFmtId="164" fontId="5" fillId="0" borderId="8" xfId="1" applyFont="1" applyBorder="1" applyAlignment="1">
      <alignment horizontal="center" vertical="center"/>
    </xf>
    <xf numFmtId="16" fontId="5" fillId="0" borderId="7" xfId="0" applyNumberFormat="1" applyFont="1" applyFill="1" applyBorder="1" applyAlignment="1">
      <alignment horizontal="justify" vertical="center" wrapText="1"/>
    </xf>
    <xf numFmtId="164" fontId="5" fillId="0" borderId="7" xfId="1" applyFont="1" applyBorder="1" applyAlignment="1">
      <alignment horizontal="center" vertical="center"/>
    </xf>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3" fillId="2" borderId="1" xfId="0" applyFont="1" applyFill="1" applyBorder="1" applyAlignment="1">
      <alignment horizontal="justify" vertical="center" wrapText="1"/>
    </xf>
    <xf numFmtId="0" fontId="4" fillId="2" borderId="1" xfId="0" applyFont="1" applyFill="1" applyBorder="1"/>
    <xf numFmtId="0" fontId="5" fillId="2"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164" fontId="5" fillId="7" borderId="1" xfId="1" applyFont="1" applyFill="1" applyBorder="1" applyAlignment="1">
      <alignment horizontal="center" vertical="center"/>
    </xf>
    <xf numFmtId="0" fontId="5" fillId="0" borderId="1" xfId="0" applyFont="1" applyBorder="1" applyAlignment="1">
      <alignment horizontal="center" vertical="center"/>
    </xf>
    <xf numFmtId="0" fontId="14" fillId="2" borderId="1" xfId="2" applyFill="1" applyBorder="1" applyAlignment="1">
      <alignment horizontal="justify" vertical="center" wrapTex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2" fillId="2" borderId="0" xfId="0" applyFont="1" applyFill="1" applyBorder="1"/>
    <xf numFmtId="16" fontId="5" fillId="2" borderId="1" xfId="0" applyNumberFormat="1" applyFont="1" applyFill="1" applyBorder="1" applyAlignment="1">
      <alignment vertical="center" wrapText="1"/>
    </xf>
    <xf numFmtId="0" fontId="15" fillId="2" borderId="1" xfId="2" applyFont="1" applyFill="1" applyBorder="1" applyAlignment="1">
      <alignment horizontal="justify" vertical="center" wrapText="1"/>
    </xf>
    <xf numFmtId="0" fontId="5" fillId="7" borderId="4"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16" fillId="10" borderId="24" xfId="3" applyAlignment="1">
      <alignment horizontal="justify" vertical="center" wrapText="1"/>
    </xf>
    <xf numFmtId="0" fontId="3" fillId="3" borderId="1" xfId="0" applyFont="1" applyFill="1" applyBorder="1" applyAlignment="1">
      <alignment horizontal="center" vertical="center"/>
    </xf>
    <xf numFmtId="0" fontId="0" fillId="6" borderId="8" xfId="0" applyFill="1" applyBorder="1" applyAlignment="1">
      <alignment horizontal="left" vertical="center"/>
    </xf>
    <xf numFmtId="0" fontId="0" fillId="6" borderId="7" xfId="0" applyFill="1" applyBorder="1" applyAlignment="1">
      <alignment horizontal="left" vertical="center"/>
    </xf>
    <xf numFmtId="0" fontId="0" fillId="5" borderId="8" xfId="0" applyFill="1" applyBorder="1" applyAlignment="1">
      <alignment horizontal="left" vertical="center"/>
    </xf>
    <xf numFmtId="0" fontId="0" fillId="5" borderId="7" xfId="0" applyFill="1" applyBorder="1" applyAlignment="1">
      <alignment horizontal="left" vertical="center"/>
    </xf>
    <xf numFmtId="0" fontId="7" fillId="6"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3" xfId="0" applyFont="1" applyFill="1" applyBorder="1" applyAlignment="1">
      <alignment horizontal="left" vertical="center"/>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wrapText="1"/>
    </xf>
    <xf numFmtId="0" fontId="5" fillId="2"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2" borderId="5" xfId="0" applyFont="1" applyFill="1" applyBorder="1" applyAlignment="1">
      <alignment horizontal="center" vertical="center" textRotation="255"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3"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0" borderId="15" xfId="0" applyFont="1" applyBorder="1" applyAlignment="1">
      <alignment horizontal="center" vertical="center" wrapText="1"/>
    </xf>
    <xf numFmtId="0" fontId="5" fillId="7" borderId="8"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6" fillId="2" borderId="8" xfId="0" applyFont="1" applyFill="1" applyBorder="1" applyAlignment="1">
      <alignment horizontal="center" vertical="center" textRotation="255" wrapText="1"/>
    </xf>
    <xf numFmtId="0" fontId="6" fillId="2" borderId="5"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5" fillId="5" borderId="8"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1" fillId="2" borderId="8"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cellXfs>
  <cellStyles count="4">
    <cellStyle name="Entrada" xfId="3" builtinId="20"/>
    <cellStyle name="Hipervínculo" xfId="2" builtinId="8"/>
    <cellStyle name="Millares" xfId="1" builtinId="3"/>
    <cellStyle name="Normal" xfId="0" builtinId="0"/>
  </cellStyles>
  <dxfs count="40">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
      <fill>
        <patternFill>
          <bgColor rgb="FF00B0F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369372</xdr:colOff>
      <xdr:row>4</xdr:row>
      <xdr:rowOff>19050</xdr:rowOff>
    </xdr:to>
    <xdr:pic>
      <xdr:nvPicPr>
        <xdr:cNvPr id="19614" name="Imagen 3">
          <a:extLst>
            <a:ext uri="{FF2B5EF4-FFF2-40B4-BE49-F238E27FC236}">
              <a16:creationId xmlns:a16="http://schemas.microsoft.com/office/drawing/2014/main" id="{00000000-0008-0000-0300-00009E4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3" name="Imagen 3">
          <a:extLst>
            <a:ext uri="{FF2B5EF4-FFF2-40B4-BE49-F238E27FC236}">
              <a16:creationId xmlns:a16="http://schemas.microsoft.com/office/drawing/2014/main" id="{00000000-0008-0000-0A00-0000956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27781" name="Imagen 3">
          <a:extLst>
            <a:ext uri="{FF2B5EF4-FFF2-40B4-BE49-F238E27FC236}">
              <a16:creationId xmlns:a16="http://schemas.microsoft.com/office/drawing/2014/main" id="{00000000-0008-0000-0B00-0000856C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3" name="Imagen 3">
          <a:extLst>
            <a:ext uri="{FF2B5EF4-FFF2-40B4-BE49-F238E27FC236}">
              <a16:creationId xmlns:a16="http://schemas.microsoft.com/office/drawing/2014/main" id="{00000000-0008-0000-0600-00009B5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123950" cy="531019"/>
    <xdr:pic>
      <xdr:nvPicPr>
        <xdr:cNvPr id="2" name="Imagen 3">
          <a:extLst>
            <a:ext uri="{FF2B5EF4-FFF2-40B4-BE49-F238E27FC236}">
              <a16:creationId xmlns:a16="http://schemas.microsoft.com/office/drawing/2014/main" id="{00000000-0008-0000-0700-000097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1925"/>
          <a:ext cx="1123950" cy="5310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2" name="Imagen 3">
          <a:extLst>
            <a:ext uri="{FF2B5EF4-FFF2-40B4-BE49-F238E27FC236}">
              <a16:creationId xmlns:a16="http://schemas.microsoft.com/office/drawing/2014/main" id="{00000000-0008-0000-0800-0000836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1</xdr:row>
      <xdr:rowOff>9525</xdr:rowOff>
    </xdr:from>
    <xdr:to>
      <xdr:col>1</xdr:col>
      <xdr:colOff>1133475</xdr:colOff>
      <xdr:row>4</xdr:row>
      <xdr:rowOff>28575</xdr:rowOff>
    </xdr:to>
    <xdr:pic>
      <xdr:nvPicPr>
        <xdr:cNvPr id="2" name="Imagen 3">
          <a:extLst>
            <a:ext uri="{FF2B5EF4-FFF2-40B4-BE49-F238E27FC236}">
              <a16:creationId xmlns:a16="http://schemas.microsoft.com/office/drawing/2014/main" id="{00000000-0008-0000-0200-0000754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95250"/>
          <a:ext cx="10953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17</xdr:col>
      <xdr:colOff>0</xdr:colOff>
      <xdr:row>124</xdr:row>
      <xdr:rowOff>0</xdr:rowOff>
    </xdr:from>
    <xdr:to>
      <xdr:col>19</xdr:col>
      <xdr:colOff>371474</xdr:colOff>
      <xdr:row>124</xdr:row>
      <xdr:rowOff>140759</xdr:rowOff>
    </xdr:to>
    <xdr:pic>
      <xdr:nvPicPr>
        <xdr:cNvPr id="2" name="2 Imagen" descr="LOGO.bmp">
          <a:extLst>
            <a:ext uri="{FF2B5EF4-FFF2-40B4-BE49-F238E27FC236}">
              <a16:creationId xmlns:a16="http://schemas.microsoft.com/office/drawing/2014/main" id="{00000000-0008-0000-0500-00009B5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73675" y="13020675"/>
          <a:ext cx="18954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2</xdr:col>
      <xdr:colOff>785284</xdr:colOff>
      <xdr:row>4</xdr:row>
      <xdr:rowOff>19050</xdr:rowOff>
    </xdr:to>
    <xdr:pic>
      <xdr:nvPicPr>
        <xdr:cNvPr id="3" name="Imagen 3">
          <a:extLst>
            <a:ext uri="{FF2B5EF4-FFF2-40B4-BE49-F238E27FC236}">
              <a16:creationId xmlns:a16="http://schemas.microsoft.com/office/drawing/2014/main" id="{00000000-0008-0000-0500-00009C54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3" name="Imagen 3">
          <a:extLst>
            <a:ext uri="{FF2B5EF4-FFF2-40B4-BE49-F238E27FC236}">
              <a16:creationId xmlns:a16="http://schemas.microsoft.com/office/drawing/2014/main" id="{00000000-0008-0000-0900-0000966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1123950</xdr:colOff>
      <xdr:row>4</xdr:row>
      <xdr:rowOff>19050</xdr:rowOff>
    </xdr:to>
    <xdr:pic>
      <xdr:nvPicPr>
        <xdr:cNvPr id="2" name="Imagen 3">
          <a:extLst>
            <a:ext uri="{FF2B5EF4-FFF2-40B4-BE49-F238E27FC236}">
              <a16:creationId xmlns:a16="http://schemas.microsoft.com/office/drawing/2014/main" id="{00000000-0008-0000-0400-00008D5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11239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F_05_SI-2%20Matriz%20de%20Informaci&#243;n%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LISTADO GENERAL"/>
      <sheetName val="P.GESTIÓN FINANCIERA"/>
      <sheetName val="P. PLANEACIÓN Y CALIDAD"/>
      <sheetName val="P. GESTIÓN TH"/>
      <sheetName val="P.SIST.INFORMACIÓN"/>
      <sheetName val="P.GESTIÓN JURÍDICA"/>
      <sheetName val="P.AT.FARMACÉUTICA"/>
      <sheetName val="P.CONTROL INTERNO"/>
      <sheetName val="P.GESTIÓN AMBIENTE FÍSICO"/>
      <sheetName val="P. ATECIÓN AL USUARIO"/>
      <sheetName val="GERENCIA"/>
      <sheetName val="F_01CI-1 (2)"/>
    </sheetNames>
    <sheetDataSet>
      <sheetData sheetId="0">
        <row r="5">
          <cell r="B5">
            <v>42914</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10.10.0.23\Acreditacion\TABLEROS%20INDICADORES%20Y%20PLANES%20DE%20MEJORAMIENTO%20HSRI\1.%20EVIDENCIAS%20ENTES%20DE%20CONTROL\2020\PLANEACIONYCALIDAD" TargetMode="External"/><Relationship Id="rId1" Type="http://schemas.openxmlformats.org/officeDocument/2006/relationships/hyperlink" Target="file:///\\10.10.0.23\Acreditacion\TABLEROS%20INDICADORES%20Y%20PLANES%20DE%20MEJORAMIENTO%20HSRI\1.%20EVIDENCIAS%20ENTES%20DE%20CONTROL\2020\PLANEACIONYCALIDAD"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file:///\\10.10.0.23\Acreditacion\TABLEROS%20INDICADORES%20Y%20PLANES%20DE%20MEJORAMIENTO%20HSRI\1.%20EVIDENCIAS%20ENTES%20DE%20CONTROL\2020\GERENCIA\SARLAF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file:///\\10.10.0.23\Acreditacion\TABLEROS%20INDICADORES%20Y%20PLANES%20DE%20MEJORAMIENTO%20HSRI\1.%20EVIDENCIAS%20ENTES%20DE%20CONTROL\2020\GESTIONJURIDICA\SECOP" TargetMode="External"/><Relationship Id="rId2" Type="http://schemas.openxmlformats.org/officeDocument/2006/relationships/hyperlink" Target="file:///\\10.10.0.23\Acreditacion\TABLEROS%20INDICADORES%20Y%20PLANES%20DE%20MEJORAMIENTO%20HSRI\1.%20EVIDENCIAS%20ENTES%20DE%20CONTROL\2020\GESTIONJURIDICA\GESTIONTRANSPARENTE" TargetMode="External"/><Relationship Id="rId1" Type="http://schemas.openxmlformats.org/officeDocument/2006/relationships/hyperlink" Target="file:///\\10.10.0.23\Acreditacion\TABLEROS%20INDICADORES%20Y%20PLANES%20DE%20MEJORAMIENTO%20HSRI\1.%20EVIDENCIAS%20ENTES%20DE%20CONTROL\2020\GESTIONJURIDICA\GESTIONTRANSPARENT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hyperlink" Target="file:///\\10.10.0.23\Acreditacion\TABLEROS%20INDICADORES%20Y%20PLANES%20DE%20MEJORAMIENTO%20HSRI\1.%20EVIDENCIAS%20ENTES%20DE%20CONTROL\2020\CONTROL%20INTERNO" TargetMode="External"/><Relationship Id="rId7" Type="http://schemas.openxmlformats.org/officeDocument/2006/relationships/drawing" Target="../drawings/drawing5.xml"/><Relationship Id="rId2" Type="http://schemas.openxmlformats.org/officeDocument/2006/relationships/hyperlink" Target="file:///\\10.10.0.23\Acreditacion\TABLEROS%20INDICADORES%20Y%20PLANES%20DE%20MEJORAMIENTO%20HSRI\1.%20EVIDENCIAS%20ENTES%20DE%20CONTROL\2020\CONTROL%20INTERNO" TargetMode="External"/><Relationship Id="rId1" Type="http://schemas.openxmlformats.org/officeDocument/2006/relationships/hyperlink" Target="file:///\\10.10.0.23\Acreditacion\TABLEROS%20INDICADORES%20Y%20PLANES%20DE%20MEJORAMIENTO%20HSRI\1.%20EVIDENCIAS%20ENTES%20DE%20CONTROL\2020\CONTROL%20INTERNO" TargetMode="External"/><Relationship Id="rId6" Type="http://schemas.openxmlformats.org/officeDocument/2006/relationships/printerSettings" Target="../printerSettings/printerSettings5.bin"/><Relationship Id="rId5" Type="http://schemas.openxmlformats.org/officeDocument/2006/relationships/hyperlink" Target="file:///\\10.10.0.23\Acreditacion\TABLEROS%20INDICADORES%20Y%20PLANES%20DE%20MEJORAMIENTO%20HSRI\1.%20EVIDENCIAS%20ENTES%20DE%20CONTROL\2020\CONTROL%20INTERNO" TargetMode="External"/><Relationship Id="rId4" Type="http://schemas.openxmlformats.org/officeDocument/2006/relationships/hyperlink" Target="file:///\\10.10.0.23\Acreditacion\TABLEROS%20INDICADORES%20Y%20PLANES%20DE%20MEJORAMIENTO%20HSRI\1.%20EVIDENCIAS%20ENTES%20DE%20CONTROL\2020\CONTROL%20INTERNO"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file:///\\10.10.0.23\Acreditacion\TABLEROS%20INDICADORES%20Y%20PLANES%20DE%20MEJORAMIENTO%20HSRI\1.%20EVIDENCIAS%20ENTES%20DE%20CONTROL\2020\FINANCIERA\GESTIONTRANSPARENTE" TargetMode="External"/><Relationship Id="rId13" Type="http://schemas.openxmlformats.org/officeDocument/2006/relationships/drawing" Target="../drawings/drawing6.xml"/><Relationship Id="rId3" Type="http://schemas.openxmlformats.org/officeDocument/2006/relationships/hyperlink" Target="file:///\\10.10.0.23\Acreditacion\TABLEROS%20INDICADORES%20Y%20PLANES%20DE%20MEJORAMIENTO%20HSRI\1.%20EVIDENCIAS%20ENTES%20DE%20CONTROL\2020\FINANCIERA\GESTIONTRANSPARENTE" TargetMode="External"/><Relationship Id="rId7" Type="http://schemas.openxmlformats.org/officeDocument/2006/relationships/hyperlink" Target="file:///\\10.10.0.23\Acreditacion\TABLEROS%20INDICADORES%20Y%20PLANES%20DE%20MEJORAMIENTO%20HSRI\1.%20EVIDENCIAS%20ENTES%20DE%20CONTROL\2020\FINANCIERA\GESTIONTRANSPARENTE" TargetMode="External"/><Relationship Id="rId12" Type="http://schemas.openxmlformats.org/officeDocument/2006/relationships/printerSettings" Target="../printerSettings/printerSettings6.bin"/><Relationship Id="rId2" Type="http://schemas.openxmlformats.org/officeDocument/2006/relationships/hyperlink" Target="file:///\\10.10.0.23\Acreditacion\TABLEROS%20INDICADORES%20Y%20PLANES%20DE%20MEJORAMIENTO%20HSRI\1.%20EVIDENCIAS%20ENTES%20DE%20CONTROL\2020\FINANCIERA" TargetMode="External"/><Relationship Id="rId1" Type="http://schemas.openxmlformats.org/officeDocument/2006/relationships/hyperlink" Target="file:///\\10.10.0.23\Acreditacion\TABLEROS%20INDICADORES%20Y%20PLANES%20DE%20MEJORAMIENTO%20HSRI\1.%20EVIDENCIAS%20ENTES%20DE%20CONTROL\2020\FINANCIERA\GESTIONTRANSPARENTE" TargetMode="External"/><Relationship Id="rId6" Type="http://schemas.openxmlformats.org/officeDocument/2006/relationships/hyperlink" Target="file:///\\10.10.0.23\Acreditacion\TABLEROS%20INDICADORES%20Y%20PLANES%20DE%20MEJORAMIENTO%20HSRI\1.%20EVIDENCIAS%20ENTES%20DE%20CONTROL\2020\FINANCIERA\GESTIONTRANSPARENTE" TargetMode="External"/><Relationship Id="rId11" Type="http://schemas.openxmlformats.org/officeDocument/2006/relationships/hyperlink" Target="file:///\\10.10.0.23\Acreditacion\TABLEROS%20INDICADORES%20Y%20PLANES%20DE%20MEJORAMIENTO%20HSRI\1.%20EVIDENCIAS%20ENTES%20DE%20CONTROL\2020\FINANCIERA" TargetMode="External"/><Relationship Id="rId5" Type="http://schemas.openxmlformats.org/officeDocument/2006/relationships/hyperlink" Target="file:///\\10.10.0.23\Acreditacion\TABLEROS%20INDICADORES%20Y%20PLANES%20DE%20MEJORAMIENTO%20HSRI\1.%20EVIDENCIAS%20ENTES%20DE%20CONTROL\2020\FINANCIERA\GESTIONTRANSPARENTE" TargetMode="External"/><Relationship Id="rId10" Type="http://schemas.openxmlformats.org/officeDocument/2006/relationships/hyperlink" Target="file:///\\10.10.0.23\Acreditacion\TABLEROS%20INDICADORES%20Y%20PLANES%20DE%20MEJORAMIENTO%20HSRI\1.%20EVIDENCIAS%20ENTES%20DE%20CONTROL\2020\FINANCIERA\GESTIONTRANSPARENTE" TargetMode="External"/><Relationship Id="rId4" Type="http://schemas.openxmlformats.org/officeDocument/2006/relationships/hyperlink" Target="file:///\\10.10.0.23\Acreditacion\TABLEROS%20INDICADORES%20Y%20PLANES%20DE%20MEJORAMIENTO%20HSRI\1.%20EVIDENCIAS%20ENTES%20DE%20CONTROL\2020\FINANCIERA\GESTIONTRANSPARENTE" TargetMode="External"/><Relationship Id="rId9" Type="http://schemas.openxmlformats.org/officeDocument/2006/relationships/hyperlink" Target="file:///\\10.10.0.23\Acreditacion\TABLEROS%20INDICADORES%20Y%20PLANES%20DE%20MEJORAMIENTO%20HSRI\1.%20EVIDENCIAS%20ENTES%20DE%20CONTROL\2020\FINANCIERA\GESTIONTRANSPARENTE"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3:D11"/>
  <sheetViews>
    <sheetView workbookViewId="0">
      <selection activeCell="F11" sqref="F11"/>
    </sheetView>
  </sheetViews>
  <sheetFormatPr baseColWidth="10" defaultRowHeight="12.75" x14ac:dyDescent="0.2"/>
  <cols>
    <col min="1" max="1" width="12.42578125" customWidth="1"/>
    <col min="3" max="3" width="1.85546875" customWidth="1"/>
    <col min="4" max="4" width="68.5703125" customWidth="1"/>
  </cols>
  <sheetData>
    <row r="3" spans="1:4" ht="16.5" customHeight="1" x14ac:dyDescent="0.2">
      <c r="A3" s="150" t="s">
        <v>107</v>
      </c>
      <c r="B3" s="150"/>
      <c r="D3" s="12" t="s">
        <v>114</v>
      </c>
    </row>
    <row r="4" spans="1:4" ht="8.25" customHeight="1" x14ac:dyDescent="0.2">
      <c r="D4" s="13"/>
    </row>
    <row r="5" spans="1:4" ht="25.5" customHeight="1" x14ac:dyDescent="0.2">
      <c r="A5" s="11" t="s">
        <v>108</v>
      </c>
      <c r="B5" s="10">
        <f ca="1">+TODAY()</f>
        <v>44147</v>
      </c>
      <c r="D5" s="19" t="s">
        <v>115</v>
      </c>
    </row>
    <row r="6" spans="1:4" x14ac:dyDescent="0.2">
      <c r="A6" s="151" t="s">
        <v>109</v>
      </c>
      <c r="B6" s="7">
        <v>1</v>
      </c>
      <c r="D6" s="155" t="s">
        <v>116</v>
      </c>
    </row>
    <row r="7" spans="1:4" x14ac:dyDescent="0.2">
      <c r="A7" s="152"/>
      <c r="B7" s="7">
        <v>5</v>
      </c>
      <c r="D7" s="155"/>
    </row>
    <row r="8" spans="1:4" x14ac:dyDescent="0.2">
      <c r="A8" s="153" t="s">
        <v>110</v>
      </c>
      <c r="B8" s="8">
        <v>6</v>
      </c>
      <c r="D8" s="156" t="s">
        <v>117</v>
      </c>
    </row>
    <row r="9" spans="1:4" x14ac:dyDescent="0.2">
      <c r="A9" s="154"/>
      <c r="B9" s="8">
        <v>10</v>
      </c>
      <c r="D9" s="156"/>
    </row>
    <row r="10" spans="1:4" ht="27.75" customHeight="1" x14ac:dyDescent="0.2">
      <c r="A10" s="9" t="s">
        <v>111</v>
      </c>
      <c r="B10" s="16">
        <v>11</v>
      </c>
      <c r="D10" s="14" t="s">
        <v>118</v>
      </c>
    </row>
    <row r="11" spans="1:4" ht="26.25" customHeight="1" x14ac:dyDescent="0.2">
      <c r="A11" s="18" t="s">
        <v>112</v>
      </c>
      <c r="B11" s="17">
        <v>0</v>
      </c>
      <c r="D11" s="15" t="s">
        <v>119</v>
      </c>
    </row>
  </sheetData>
  <sheetProtection password="CF7A" sheet="1" objects="1" scenarios="1" selectLockedCells="1" selectUnlockedCells="1"/>
  <mergeCells count="5">
    <mergeCell ref="A3:B3"/>
    <mergeCell ref="A6:A7"/>
    <mergeCell ref="A8:A9"/>
    <mergeCell ref="D6:D7"/>
    <mergeCell ref="D8:D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59999389629810485"/>
  </sheetPr>
  <dimension ref="B1:O15"/>
  <sheetViews>
    <sheetView zoomScale="77" zoomScaleNormal="77" workbookViewId="0">
      <selection activeCell="N6" sqref="N6:O6"/>
    </sheetView>
  </sheetViews>
  <sheetFormatPr baseColWidth="10" defaultRowHeight="12" x14ac:dyDescent="0.2"/>
  <cols>
    <col min="1" max="1" width="1.7109375" style="69" customWidth="1"/>
    <col min="2" max="2" width="19.5703125" style="2" customWidth="1"/>
    <col min="3" max="3" width="31.5703125" style="2" customWidth="1"/>
    <col min="4" max="4" width="25.285156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29" style="2" bestFit="1" customWidth="1"/>
    <col min="12" max="12" width="1.28515625" style="2" customWidth="1"/>
    <col min="13" max="13" width="11.42578125" style="2"/>
    <col min="14" max="14" width="19" style="69" customWidth="1"/>
    <col min="15" max="15" width="36.28515625" style="69" customWidth="1"/>
    <col min="16" max="16384" width="11.42578125" style="69"/>
  </cols>
  <sheetData>
    <row r="1" spans="2:15" ht="6.75" customHeight="1" x14ac:dyDescent="0.2">
      <c r="B1" s="21"/>
    </row>
    <row r="2" spans="2:15" s="2" customFormat="1" ht="15.75" customHeight="1" x14ac:dyDescent="0.2">
      <c r="B2" s="163"/>
      <c r="C2" s="164" t="s">
        <v>1</v>
      </c>
      <c r="D2" s="164"/>
      <c r="E2" s="164"/>
      <c r="F2" s="164"/>
      <c r="G2" s="164"/>
      <c r="H2" s="164"/>
      <c r="I2" s="165"/>
      <c r="J2" s="71" t="s">
        <v>4</v>
      </c>
      <c r="K2" s="22" t="s">
        <v>6</v>
      </c>
    </row>
    <row r="3" spans="2:15" s="2" customFormat="1" ht="12" customHeight="1" x14ac:dyDescent="0.2">
      <c r="B3" s="163"/>
      <c r="C3" s="166" t="s">
        <v>105</v>
      </c>
      <c r="D3" s="166"/>
      <c r="E3" s="166"/>
      <c r="F3" s="166"/>
      <c r="G3" s="166"/>
      <c r="H3" s="166"/>
      <c r="I3" s="167"/>
      <c r="J3" s="71" t="s">
        <v>5</v>
      </c>
      <c r="K3" s="72">
        <v>1</v>
      </c>
    </row>
    <row r="4" spans="2:15" s="2" customFormat="1" ht="12" customHeight="1" x14ac:dyDescent="0.2">
      <c r="B4" s="163"/>
      <c r="C4" s="168"/>
      <c r="D4" s="168"/>
      <c r="E4" s="168"/>
      <c r="F4" s="168"/>
      <c r="G4" s="168"/>
      <c r="H4" s="168"/>
      <c r="I4" s="169"/>
      <c r="J4" s="71" t="s">
        <v>3</v>
      </c>
      <c r="K4" s="23">
        <v>42893</v>
      </c>
    </row>
    <row r="5" spans="2:15" ht="6" customHeight="1" x14ac:dyDescent="0.2"/>
    <row r="6" spans="2:15" ht="36.75" customHeight="1" x14ac:dyDescent="0.2">
      <c r="B6" s="24" t="s">
        <v>2</v>
      </c>
      <c r="C6" s="25" t="s">
        <v>7</v>
      </c>
      <c r="D6" s="26" t="s">
        <v>11</v>
      </c>
      <c r="E6" s="26" t="s">
        <v>8</v>
      </c>
      <c r="F6" s="25" t="s">
        <v>70</v>
      </c>
      <c r="G6" s="27" t="s">
        <v>120</v>
      </c>
      <c r="H6" s="27" t="s">
        <v>9</v>
      </c>
      <c r="I6" s="25" t="s">
        <v>10</v>
      </c>
      <c r="J6" s="27" t="s">
        <v>12</v>
      </c>
      <c r="K6" s="25" t="s">
        <v>13</v>
      </c>
      <c r="M6" s="25" t="s">
        <v>113</v>
      </c>
      <c r="N6" s="25" t="s">
        <v>261</v>
      </c>
      <c r="O6" s="25" t="s">
        <v>319</v>
      </c>
    </row>
    <row r="7" spans="2:15" s="5" customFormat="1" ht="25.5" customHeight="1" x14ac:dyDescent="0.2">
      <c r="B7" s="176" t="s">
        <v>231</v>
      </c>
      <c r="C7" s="71" t="s">
        <v>232</v>
      </c>
      <c r="D7" s="175" t="s">
        <v>27</v>
      </c>
      <c r="E7" s="71" t="s">
        <v>16</v>
      </c>
      <c r="F7" s="34">
        <v>43889</v>
      </c>
      <c r="G7" s="34" t="s">
        <v>288</v>
      </c>
      <c r="H7" s="71" t="s">
        <v>28</v>
      </c>
      <c r="I7" s="71">
        <v>1</v>
      </c>
      <c r="J7" s="85" t="s">
        <v>233</v>
      </c>
      <c r="K7" s="162" t="s">
        <v>234</v>
      </c>
      <c r="L7" s="29"/>
      <c r="M7" s="38" t="str">
        <f ca="1">IF(G7="Si","Cumplido",F7-TODAY())</f>
        <v>Cumplido</v>
      </c>
      <c r="N7" s="4"/>
      <c r="O7" s="4" t="s">
        <v>315</v>
      </c>
    </row>
    <row r="8" spans="2:15" s="5" customFormat="1" ht="26.25" customHeight="1" x14ac:dyDescent="0.2">
      <c r="B8" s="176"/>
      <c r="C8" s="71" t="s">
        <v>235</v>
      </c>
      <c r="D8" s="175"/>
      <c r="E8" s="71" t="s">
        <v>50</v>
      </c>
      <c r="F8" s="34">
        <v>43889</v>
      </c>
      <c r="G8" s="34" t="s">
        <v>288</v>
      </c>
      <c r="H8" s="71" t="s">
        <v>28</v>
      </c>
      <c r="I8" s="71">
        <v>1</v>
      </c>
      <c r="J8" s="71" t="s">
        <v>233</v>
      </c>
      <c r="K8" s="162"/>
      <c r="L8" s="29"/>
      <c r="M8" s="38" t="str">
        <f ca="1">IF(G8="Si","Cumplido",F8-TODAY())</f>
        <v>Cumplido</v>
      </c>
      <c r="N8" s="4"/>
      <c r="O8" s="4" t="s">
        <v>315</v>
      </c>
    </row>
    <row r="9" spans="2:15" s="5" customFormat="1" ht="11.25" customHeight="1" x14ac:dyDescent="0.2">
      <c r="B9" s="176"/>
      <c r="C9" s="71" t="s">
        <v>236</v>
      </c>
      <c r="D9" s="175" t="s">
        <v>35</v>
      </c>
      <c r="E9" s="71" t="s">
        <v>50</v>
      </c>
      <c r="F9" s="34">
        <v>43876</v>
      </c>
      <c r="G9" s="34" t="s">
        <v>288</v>
      </c>
      <c r="H9" s="71" t="s">
        <v>42</v>
      </c>
      <c r="I9" s="71">
        <v>1</v>
      </c>
      <c r="J9" s="71" t="s">
        <v>233</v>
      </c>
      <c r="K9" s="162"/>
      <c r="L9" s="29"/>
      <c r="M9" s="38" t="str">
        <f ca="1">IF(G9="Si","Cumplido",F9-TODAY())</f>
        <v>Cumplido</v>
      </c>
      <c r="N9" s="4"/>
      <c r="O9" s="4" t="s">
        <v>316</v>
      </c>
    </row>
    <row r="10" spans="2:15" s="5" customFormat="1" ht="11.25" customHeight="1" x14ac:dyDescent="0.2">
      <c r="B10" s="176"/>
      <c r="C10" s="71" t="s">
        <v>237</v>
      </c>
      <c r="D10" s="175"/>
      <c r="E10" s="71" t="s">
        <v>50</v>
      </c>
      <c r="F10" s="34">
        <v>43876</v>
      </c>
      <c r="G10" s="34" t="s">
        <v>288</v>
      </c>
      <c r="H10" s="71" t="s">
        <v>42</v>
      </c>
      <c r="I10" s="71">
        <v>1</v>
      </c>
      <c r="J10" s="71" t="s">
        <v>233</v>
      </c>
      <c r="K10" s="162"/>
      <c r="L10" s="29"/>
      <c r="M10" s="38" t="str">
        <f ca="1">IF(G10="Si","Cumplido",F10-TODAY())</f>
        <v>Cumplido</v>
      </c>
      <c r="N10" s="4"/>
      <c r="O10" s="4" t="s">
        <v>316</v>
      </c>
    </row>
    <row r="11" spans="2:15" s="5" customFormat="1" ht="11.25" customHeight="1" x14ac:dyDescent="0.2">
      <c r="B11" s="176"/>
      <c r="C11" s="108" t="s">
        <v>275</v>
      </c>
      <c r="D11" s="109" t="s">
        <v>131</v>
      </c>
      <c r="E11" s="108" t="s">
        <v>50</v>
      </c>
      <c r="F11" s="34">
        <v>43861</v>
      </c>
      <c r="G11" s="34" t="s">
        <v>288</v>
      </c>
      <c r="H11" s="108" t="s">
        <v>276</v>
      </c>
      <c r="I11" s="108">
        <v>5</v>
      </c>
      <c r="J11" s="108" t="s">
        <v>233</v>
      </c>
      <c r="K11" s="108" t="s">
        <v>277</v>
      </c>
      <c r="L11" s="29"/>
      <c r="M11" s="38" t="str">
        <f ca="1">IF(G11="Si","Cumplido",F11-TODAY())</f>
        <v>Cumplido</v>
      </c>
      <c r="N11" s="4"/>
      <c r="O11" s="4" t="s">
        <v>316</v>
      </c>
    </row>
    <row r="12" spans="2:15" s="5" customFormat="1" ht="24" x14ac:dyDescent="0.2">
      <c r="B12" s="176"/>
      <c r="C12" s="71" t="s">
        <v>238</v>
      </c>
      <c r="D12" s="70" t="s">
        <v>144</v>
      </c>
      <c r="E12" s="71" t="s">
        <v>50</v>
      </c>
      <c r="F12" s="86">
        <v>43889</v>
      </c>
      <c r="G12" s="4"/>
      <c r="H12" s="71" t="s">
        <v>239</v>
      </c>
      <c r="I12" s="71">
        <v>1</v>
      </c>
      <c r="J12" s="71" t="s">
        <v>233</v>
      </c>
      <c r="K12" s="71" t="s">
        <v>240</v>
      </c>
      <c r="L12" s="29"/>
      <c r="M12" s="38" t="str">
        <f ca="1">IF(G10="Si","Cumplido",F10-TODAY())</f>
        <v>Cumplido</v>
      </c>
      <c r="N12" s="4"/>
      <c r="O12" s="4"/>
    </row>
    <row r="13" spans="2:15" ht="6" customHeight="1" x14ac:dyDescent="0.2">
      <c r="B13" s="87"/>
      <c r="C13" s="87"/>
      <c r="D13" s="88"/>
      <c r="E13" s="87"/>
      <c r="F13" s="87"/>
      <c r="G13" s="87"/>
      <c r="H13" s="87"/>
      <c r="I13" s="87"/>
      <c r="J13" s="87"/>
      <c r="K13" s="87"/>
    </row>
    <row r="14" spans="2:15" s="3" customFormat="1" ht="63.75" customHeight="1" x14ac:dyDescent="0.2">
      <c r="B14" s="157" t="s">
        <v>215</v>
      </c>
      <c r="C14" s="158"/>
      <c r="D14" s="158"/>
      <c r="E14" s="158"/>
      <c r="F14" s="158"/>
      <c r="G14" s="158"/>
      <c r="H14" s="159"/>
      <c r="I14" s="160" t="s">
        <v>0</v>
      </c>
      <c r="J14" s="161"/>
      <c r="K14" s="161"/>
      <c r="L14" s="33"/>
      <c r="M14" s="33"/>
    </row>
    <row r="15" spans="2:15" ht="5.25" customHeight="1" x14ac:dyDescent="0.2"/>
  </sheetData>
  <autoFilter ref="C6:K12" xr:uid="{00000000-0009-0000-0000-000009000000}"/>
  <mergeCells count="9">
    <mergeCell ref="B14:H14"/>
    <mergeCell ref="I14:K14"/>
    <mergeCell ref="B2:B4"/>
    <mergeCell ref="C2:I2"/>
    <mergeCell ref="C3:I4"/>
    <mergeCell ref="B7:B12"/>
    <mergeCell ref="D7:D8"/>
    <mergeCell ref="K7:K10"/>
    <mergeCell ref="D9:D10"/>
  </mergeCells>
  <conditionalFormatting sqref="M7:M12">
    <cfRule type="cellIs" dxfId="7" priority="1" stopIfTrue="1" operator="lessThan">
      <formula>0</formula>
    </cfRule>
    <cfRule type="cellIs" dxfId="6" priority="2" stopIfTrue="1" operator="greaterThan">
      <formula>10</formula>
    </cfRule>
    <cfRule type="cellIs" dxfId="5" priority="3" stopIfTrue="1" operator="between">
      <formula>6</formula>
      <formula>10</formula>
    </cfRule>
    <cfRule type="cellIs" dxfId="4" priority="4" stopIfTrue="1" operator="between">
      <formula>5</formula>
      <formula>0</formula>
    </cfRule>
  </conditionalFormatting>
  <dataValidations count="13">
    <dataValidation allowBlank="1" showInputMessage="1" showErrorMessage="1" prompt="¿Quién verifica que el dato, informe o documento generado en su área o proceso es coherente y suficiente?" sqref="I7:I11" xr:uid="{00000000-0002-0000-0900-000000000000}"/>
    <dataValidation allowBlank="1" showInputMessage="1" showErrorMessage="1" prompt="¿Cada cuanto tiempo se debe generar el dato informe?" sqref="E7 E9" xr:uid="{00000000-0002-0000-0900-000001000000}"/>
    <dataValidation allowBlank="1" showInputMessage="1" showErrorMessage="1" prompt="Sistema mediante el cual se carga o se entrega la información al ente competente." sqref="H7:H8" xr:uid="{00000000-0002-0000-0900-000002000000}"/>
    <dataValidation allowBlank="1" showInputMessage="1" showErrorMessage="1" prompt="¿Cargo del Funcionario que debe  generar este dato, informe o documento?_x000a_Ejemplo: Trimestral, semestral, anual, entre otros._x000a_" sqref="K6 M6" xr:uid="{00000000-0002-0000-09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900-000004000000}"/>
    <dataValidation allowBlank="1" showInputMessage="1" showErrorMessage="1" prompt="¿Qué dato, informe o documento se genera como resultado de las actividades que se realizan en el área o proceso que usted participa?" sqref="C6" xr:uid="{00000000-0002-0000-0900-000005000000}"/>
    <dataValidation allowBlank="1" showInputMessage="1" showErrorMessage="1" prompt="¿Cada cuanto tiempo se debe generar el dato, informe o documento generado por el área?" sqref="E6" xr:uid="{00000000-0002-0000-0900-000006000000}"/>
    <dataValidation allowBlank="1" showInputMessage="1" showErrorMessage="1" prompt="¿Cuál es la fecha máxima de presentación del dato, informe, o documento?" sqref="F9 F7 H9:H11" xr:uid="{00000000-0002-0000-0900-000007000000}"/>
    <dataValidation allowBlank="1" showInputMessage="1" showErrorMessage="1" prompt="Sistema mediante el cual se carga o se engrega  la información al ente competente." sqref="H6" xr:uid="{00000000-0002-0000-0900-000008000000}"/>
    <dataValidation allowBlank="1" showInputMessage="1" showErrorMessage="1" prompt="Cantidad de informes que se generan y se cargan al sistema o se entregan al ente competente." sqref="I6" xr:uid="{00000000-0002-0000-0900-000009000000}"/>
    <dataValidation allowBlank="1" showInputMessage="1" showErrorMessage="1" prompt="Entidad a la cual se carga o se entrega el dato, informe o documento." sqref="D6" xr:uid="{00000000-0002-0000-0900-00000A000000}"/>
    <dataValidation allowBlank="1" showInputMessage="1" showErrorMessage="1" prompt="Cargo del Funcionario responsable de generar el dato, informe o documento." sqref="J6" xr:uid="{00000000-0002-0000-0900-00000B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 xr:uid="{00000000-0002-0000-0900-00000C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B1:O12"/>
  <sheetViews>
    <sheetView zoomScale="77" zoomScaleNormal="77" workbookViewId="0">
      <selection activeCell="G32" sqref="G32"/>
    </sheetView>
  </sheetViews>
  <sheetFormatPr baseColWidth="10" defaultRowHeight="12" x14ac:dyDescent="0.2"/>
  <cols>
    <col min="1" max="1" width="1.7109375" style="69" customWidth="1"/>
    <col min="2" max="2" width="19.5703125" style="2" customWidth="1"/>
    <col min="3" max="3" width="31.5703125" style="2" customWidth="1"/>
    <col min="4" max="4" width="25.285156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12.7109375" style="2" customWidth="1"/>
    <col min="12" max="12" width="1.28515625" style="2" customWidth="1"/>
    <col min="13" max="13" width="11.42578125" style="2"/>
    <col min="14" max="14" width="14.5703125" style="69" customWidth="1"/>
    <col min="15" max="15" width="23.140625" style="69" customWidth="1"/>
    <col min="16" max="16384" width="11.42578125" style="69"/>
  </cols>
  <sheetData>
    <row r="1" spans="2:15" ht="6.75" customHeight="1" x14ac:dyDescent="0.2">
      <c r="B1" s="21"/>
    </row>
    <row r="2" spans="2:15" s="2" customFormat="1" ht="15.75" customHeight="1" x14ac:dyDescent="0.2">
      <c r="B2" s="163"/>
      <c r="C2" s="164" t="s">
        <v>1</v>
      </c>
      <c r="D2" s="164"/>
      <c r="E2" s="164"/>
      <c r="F2" s="164"/>
      <c r="G2" s="164"/>
      <c r="H2" s="164"/>
      <c r="I2" s="165"/>
      <c r="J2" s="71" t="s">
        <v>4</v>
      </c>
      <c r="K2" s="22" t="s">
        <v>6</v>
      </c>
    </row>
    <row r="3" spans="2:15" s="2" customFormat="1" ht="12" customHeight="1" x14ac:dyDescent="0.2">
      <c r="B3" s="163"/>
      <c r="C3" s="166" t="s">
        <v>105</v>
      </c>
      <c r="D3" s="166"/>
      <c r="E3" s="166"/>
      <c r="F3" s="166"/>
      <c r="G3" s="166"/>
      <c r="H3" s="166"/>
      <c r="I3" s="167"/>
      <c r="J3" s="71" t="s">
        <v>5</v>
      </c>
      <c r="K3" s="72">
        <v>1</v>
      </c>
    </row>
    <row r="4" spans="2:15" s="2" customFormat="1" ht="12" customHeight="1" x14ac:dyDescent="0.2">
      <c r="B4" s="163"/>
      <c r="C4" s="168"/>
      <c r="D4" s="168"/>
      <c r="E4" s="168"/>
      <c r="F4" s="168"/>
      <c r="G4" s="168"/>
      <c r="H4" s="168"/>
      <c r="I4" s="169"/>
      <c r="J4" s="71" t="s">
        <v>3</v>
      </c>
      <c r="K4" s="23">
        <v>42893</v>
      </c>
    </row>
    <row r="5" spans="2:15" ht="6" customHeight="1" x14ac:dyDescent="0.2"/>
    <row r="6" spans="2:15" ht="24" x14ac:dyDescent="0.2">
      <c r="B6" s="24" t="s">
        <v>2</v>
      </c>
      <c r="C6" s="25" t="s">
        <v>7</v>
      </c>
      <c r="D6" s="26" t="s">
        <v>11</v>
      </c>
      <c r="E6" s="26" t="s">
        <v>8</v>
      </c>
      <c r="F6" s="25" t="s">
        <v>70</v>
      </c>
      <c r="G6" s="27" t="s">
        <v>120</v>
      </c>
      <c r="H6" s="27" t="s">
        <v>9</v>
      </c>
      <c r="I6" s="25" t="s">
        <v>10</v>
      </c>
      <c r="J6" s="27" t="s">
        <v>12</v>
      </c>
      <c r="K6" s="25" t="s">
        <v>13</v>
      </c>
      <c r="M6" s="25" t="s">
        <v>113</v>
      </c>
      <c r="N6" s="25" t="s">
        <v>261</v>
      </c>
      <c r="O6" s="25" t="s">
        <v>319</v>
      </c>
    </row>
    <row r="7" spans="2:15" s="5" customFormat="1" ht="33.75" customHeight="1" x14ac:dyDescent="0.2">
      <c r="B7" s="179" t="s">
        <v>241</v>
      </c>
      <c r="C7" s="171" t="s">
        <v>242</v>
      </c>
      <c r="D7" s="173" t="s">
        <v>243</v>
      </c>
      <c r="E7" s="171" t="s">
        <v>17</v>
      </c>
      <c r="F7" s="89">
        <v>43838</v>
      </c>
      <c r="G7" s="30" t="s">
        <v>288</v>
      </c>
      <c r="H7" s="171" t="s">
        <v>244</v>
      </c>
      <c r="I7" s="171">
        <v>4</v>
      </c>
      <c r="J7" s="171" t="s">
        <v>245</v>
      </c>
      <c r="K7" s="171" t="s">
        <v>245</v>
      </c>
      <c r="L7" s="29"/>
      <c r="M7" s="38" t="str">
        <f ca="1">IF(G7="Si","Cumplido",F7-TODAY())</f>
        <v>Cumplido</v>
      </c>
      <c r="N7" s="4"/>
      <c r="O7" s="4"/>
    </row>
    <row r="8" spans="2:15" s="5" customFormat="1" x14ac:dyDescent="0.2">
      <c r="B8" s="180"/>
      <c r="C8" s="172"/>
      <c r="D8" s="174"/>
      <c r="E8" s="172"/>
      <c r="F8" s="34">
        <v>43929</v>
      </c>
      <c r="G8" s="30" t="s">
        <v>288</v>
      </c>
      <c r="H8" s="172"/>
      <c r="I8" s="172"/>
      <c r="J8" s="172"/>
      <c r="K8" s="172"/>
      <c r="L8" s="29"/>
      <c r="M8" s="38" t="str">
        <f ca="1">IF(G8="Si","Cumplido",F8-TODAY())</f>
        <v>Cumplido</v>
      </c>
      <c r="N8" s="4"/>
      <c r="O8" s="4"/>
    </row>
    <row r="9" spans="2:15" s="5" customFormat="1" x14ac:dyDescent="0.2">
      <c r="B9" s="180"/>
      <c r="C9" s="172"/>
      <c r="D9" s="174"/>
      <c r="E9" s="172"/>
      <c r="F9" s="34">
        <v>44020</v>
      </c>
      <c r="G9" s="30" t="s">
        <v>288</v>
      </c>
      <c r="H9" s="172"/>
      <c r="I9" s="172"/>
      <c r="J9" s="172"/>
      <c r="K9" s="172"/>
      <c r="L9" s="29"/>
      <c r="M9" s="38" t="str">
        <f ca="1">IF(G9="Si","Cumplido",F9-TODAY())</f>
        <v>Cumplido</v>
      </c>
      <c r="N9" s="4"/>
      <c r="O9" s="4"/>
    </row>
    <row r="10" spans="2:15" ht="6" customHeight="1" x14ac:dyDescent="0.2"/>
    <row r="11" spans="2:15" s="3" customFormat="1" ht="63.75" customHeight="1" x14ac:dyDescent="0.2">
      <c r="B11" s="157" t="s">
        <v>170</v>
      </c>
      <c r="C11" s="158"/>
      <c r="D11" s="158"/>
      <c r="E11" s="158"/>
      <c r="F11" s="158"/>
      <c r="G11" s="158"/>
      <c r="H11" s="159"/>
      <c r="I11" s="160" t="s">
        <v>0</v>
      </c>
      <c r="J11" s="161"/>
      <c r="K11" s="161"/>
      <c r="L11" s="33"/>
      <c r="M11" s="33"/>
    </row>
    <row r="12" spans="2:15" ht="5.25" customHeight="1" x14ac:dyDescent="0.2"/>
  </sheetData>
  <autoFilter ref="C6:K9" xr:uid="{00000000-0009-0000-0000-00000A000000}"/>
  <mergeCells count="13">
    <mergeCell ref="J7:J9"/>
    <mergeCell ref="K7:K9"/>
    <mergeCell ref="B11:H11"/>
    <mergeCell ref="I11:K11"/>
    <mergeCell ref="B2:B4"/>
    <mergeCell ref="C2:I2"/>
    <mergeCell ref="C3:I4"/>
    <mergeCell ref="B7:B9"/>
    <mergeCell ref="C7:C9"/>
    <mergeCell ref="D7:D9"/>
    <mergeCell ref="E7:E9"/>
    <mergeCell ref="H7:H9"/>
    <mergeCell ref="I7:I9"/>
  </mergeCells>
  <conditionalFormatting sqref="M7:M9">
    <cfRule type="cellIs" dxfId="3" priority="1" stopIfTrue="1" operator="lessThan">
      <formula>0</formula>
    </cfRule>
    <cfRule type="cellIs" dxfId="2" priority="2" stopIfTrue="1" operator="greaterThan">
      <formula>10</formula>
    </cfRule>
    <cfRule type="cellIs" dxfId="1" priority="3" stopIfTrue="1" operator="between">
      <formula>6</formula>
      <formula>10</formula>
    </cfRule>
    <cfRule type="cellIs" dxfId="0" priority="4" stopIfTrue="1" operator="between">
      <formula>5</formula>
      <formula>0</formula>
    </cfRule>
  </conditionalFormatting>
  <dataValidations count="12">
    <dataValidation allowBlank="1" showInputMessage="1" showErrorMessage="1" prompt="¿Quién verifica que el dato, informe o documento generado en su área o proceso es coherente y suficiente?" sqref="I7" xr:uid="{00000000-0002-0000-0A00-000000000000}"/>
    <dataValidation allowBlank="1" showInputMessage="1" showErrorMessage="1" prompt="¿Cada cuanto tiempo se debe generar el dato informe?" sqref="E7" xr:uid="{00000000-0002-0000-0A00-000001000000}"/>
    <dataValidation allowBlank="1" showInputMessage="1" showErrorMessage="1" prompt="¿Cargo del Funcionario que debe  generar este dato, informe o documento?_x000a_Ejemplo: Trimestral, semestral, anual, entre otros._x000a_" sqref="K6 M6" xr:uid="{00000000-0002-0000-0A00-000002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A00-000003000000}"/>
    <dataValidation allowBlank="1" showInputMessage="1" showErrorMessage="1" prompt="¿Qué dato, informe o documento se genera como resultado de las actividades que se realizan en el área o proceso que usted participa?" sqref="C6" xr:uid="{00000000-0002-0000-0A00-000004000000}"/>
    <dataValidation allowBlank="1" showInputMessage="1" showErrorMessage="1" prompt="¿Cada cuanto tiempo se debe generar el dato, informe o documento generado por el área?" sqref="E6" xr:uid="{00000000-0002-0000-0A00-000005000000}"/>
    <dataValidation allowBlank="1" showInputMessage="1" showErrorMessage="1" prompt="¿Cuál es la fecha máxima de presentación del dato, informe, o documento?" sqref="F7 H7" xr:uid="{00000000-0002-0000-0A00-000006000000}"/>
    <dataValidation allowBlank="1" showInputMessage="1" showErrorMessage="1" prompt="Sistema mediante el cual se carga o se engrega  la información al ente competente." sqref="H6" xr:uid="{00000000-0002-0000-0A00-000007000000}"/>
    <dataValidation allowBlank="1" showInputMessage="1" showErrorMessage="1" prompt="Cantidad de informes que se generan y se cargan al sistema o se entregan al ente competente." sqref="I6" xr:uid="{00000000-0002-0000-0A00-000008000000}"/>
    <dataValidation allowBlank="1" showInputMessage="1" showErrorMessage="1" prompt="Entidad a la cual se carga o se entrega el dato, informe o documento." sqref="D6" xr:uid="{00000000-0002-0000-0A00-000009000000}"/>
    <dataValidation allowBlank="1" showInputMessage="1" showErrorMessage="1" prompt="Cargo del Funcionario responsable de generar el dato, informe o documento." sqref="J6" xr:uid="{00000000-0002-0000-0A00-00000A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 xr:uid="{00000000-0002-0000-0A00-00000B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B1:O20"/>
  <sheetViews>
    <sheetView zoomScale="77" zoomScaleNormal="77" workbookViewId="0">
      <selection activeCell="G12" sqref="G12"/>
    </sheetView>
  </sheetViews>
  <sheetFormatPr baseColWidth="10" defaultRowHeight="15" x14ac:dyDescent="0.2"/>
  <cols>
    <col min="1" max="1" width="1.7109375" style="1" customWidth="1"/>
    <col min="2" max="2" width="11.28515625" style="2" customWidth="1"/>
    <col min="3" max="3" width="31.5703125" style="2" customWidth="1"/>
    <col min="4" max="4" width="25.28515625" style="2" customWidth="1"/>
    <col min="5" max="5" width="17.5703125" style="2" customWidth="1"/>
    <col min="6" max="6" width="30.85546875" style="2" customWidth="1"/>
    <col min="7" max="7" width="15.140625" style="2" customWidth="1"/>
    <col min="8" max="8" width="21.7109375" style="2" customWidth="1"/>
    <col min="9" max="9" width="12.28515625" style="2" customWidth="1"/>
    <col min="10" max="10" width="19.140625" style="2" customWidth="1"/>
    <col min="11" max="11" width="18.7109375" style="2" customWidth="1"/>
    <col min="12" max="12" width="1.28515625" style="2" customWidth="1"/>
    <col min="13" max="13" width="11.42578125" style="2" customWidth="1"/>
    <col min="14" max="14" width="28.85546875" style="111" customWidth="1"/>
    <col min="15" max="15" width="35.42578125" style="1" customWidth="1"/>
    <col min="16" max="16384" width="11.42578125" style="1"/>
  </cols>
  <sheetData>
    <row r="1" spans="2:15" ht="6.75" customHeight="1" x14ac:dyDescent="0.2">
      <c r="B1" s="21"/>
    </row>
    <row r="2" spans="2:15" s="2" customFormat="1" ht="15.75" customHeight="1" x14ac:dyDescent="0.2">
      <c r="B2" s="163"/>
      <c r="C2" s="164" t="s">
        <v>1</v>
      </c>
      <c r="D2" s="164"/>
      <c r="E2" s="164"/>
      <c r="F2" s="164"/>
      <c r="G2" s="164"/>
      <c r="H2" s="164"/>
      <c r="I2" s="165"/>
      <c r="J2" s="6" t="s">
        <v>4</v>
      </c>
      <c r="K2" s="22" t="s">
        <v>6</v>
      </c>
      <c r="N2" s="111"/>
    </row>
    <row r="3" spans="2:15" s="2" customFormat="1" ht="12" customHeight="1" x14ac:dyDescent="0.2">
      <c r="B3" s="163"/>
      <c r="C3" s="166" t="s">
        <v>105</v>
      </c>
      <c r="D3" s="166"/>
      <c r="E3" s="166"/>
      <c r="F3" s="166"/>
      <c r="G3" s="166"/>
      <c r="H3" s="166"/>
      <c r="I3" s="167"/>
      <c r="J3" s="6" t="s">
        <v>5</v>
      </c>
      <c r="K3" s="20">
        <v>1</v>
      </c>
      <c r="N3" s="111"/>
    </row>
    <row r="4" spans="2:15" s="2" customFormat="1" ht="12" customHeight="1" x14ac:dyDescent="0.2">
      <c r="B4" s="163"/>
      <c r="C4" s="168"/>
      <c r="D4" s="168"/>
      <c r="E4" s="168"/>
      <c r="F4" s="168"/>
      <c r="G4" s="168"/>
      <c r="H4" s="168"/>
      <c r="I4" s="169"/>
      <c r="J4" s="6" t="s">
        <v>3</v>
      </c>
      <c r="K4" s="23">
        <v>42893</v>
      </c>
      <c r="N4" s="111"/>
    </row>
    <row r="5" spans="2:15" ht="6" customHeight="1" x14ac:dyDescent="0.2"/>
    <row r="6" spans="2:15" ht="40.5" customHeight="1" x14ac:dyDescent="0.2">
      <c r="B6" s="24" t="s">
        <v>2</v>
      </c>
      <c r="C6" s="25" t="s">
        <v>7</v>
      </c>
      <c r="D6" s="26" t="s">
        <v>11</v>
      </c>
      <c r="E6" s="26" t="s">
        <v>8</v>
      </c>
      <c r="F6" s="25" t="s">
        <v>70</v>
      </c>
      <c r="G6" s="25" t="s">
        <v>120</v>
      </c>
      <c r="H6" s="27" t="s">
        <v>9</v>
      </c>
      <c r="I6" s="25" t="s">
        <v>10</v>
      </c>
      <c r="J6" s="27" t="s">
        <v>12</v>
      </c>
      <c r="K6" s="25" t="s">
        <v>13</v>
      </c>
      <c r="M6" s="25" t="s">
        <v>113</v>
      </c>
      <c r="N6" s="25" t="s">
        <v>260</v>
      </c>
      <c r="O6" s="25" t="s">
        <v>290</v>
      </c>
    </row>
    <row r="7" spans="2:15" s="5" customFormat="1" ht="30" x14ac:dyDescent="0.2">
      <c r="B7" s="170"/>
      <c r="C7" s="92" t="s">
        <v>248</v>
      </c>
      <c r="D7" s="95" t="s">
        <v>131</v>
      </c>
      <c r="E7" s="6" t="s">
        <v>16</v>
      </c>
      <c r="F7" s="30">
        <v>43861</v>
      </c>
      <c r="G7" s="30" t="s">
        <v>288</v>
      </c>
      <c r="H7" s="90" t="s">
        <v>164</v>
      </c>
      <c r="I7" s="94">
        <v>1</v>
      </c>
      <c r="J7" s="31" t="s">
        <v>246</v>
      </c>
      <c r="K7" s="73" t="s">
        <v>247</v>
      </c>
      <c r="L7" s="29"/>
      <c r="M7" s="38" t="str">
        <f t="shared" ref="M7:M16" ca="1" si="0">IF(G7="Si","Cumplido",F7-TODAY())</f>
        <v>Cumplido</v>
      </c>
      <c r="N7" s="125" t="s">
        <v>291</v>
      </c>
      <c r="O7" s="4"/>
    </row>
    <row r="8" spans="2:15" s="5" customFormat="1" ht="24" customHeight="1" x14ac:dyDescent="0.2">
      <c r="B8" s="170"/>
      <c r="C8" s="101" t="s">
        <v>262</v>
      </c>
      <c r="D8" s="104" t="s">
        <v>131</v>
      </c>
      <c r="E8" s="102" t="s">
        <v>16</v>
      </c>
      <c r="F8" s="30">
        <v>43861</v>
      </c>
      <c r="G8" s="30" t="s">
        <v>288</v>
      </c>
      <c r="H8" s="103" t="s">
        <v>164</v>
      </c>
      <c r="I8" s="102">
        <v>1</v>
      </c>
      <c r="J8" s="31" t="s">
        <v>246</v>
      </c>
      <c r="K8" s="73" t="s">
        <v>247</v>
      </c>
      <c r="L8" s="29"/>
      <c r="M8" s="38" t="str">
        <f t="shared" ca="1" si="0"/>
        <v>Cumplido</v>
      </c>
      <c r="N8" s="125"/>
      <c r="O8" s="132" t="s">
        <v>289</v>
      </c>
    </row>
    <row r="9" spans="2:15" s="5" customFormat="1" ht="34.5" customHeight="1" x14ac:dyDescent="0.2">
      <c r="B9" s="170"/>
      <c r="C9" s="42" t="s">
        <v>249</v>
      </c>
      <c r="D9" s="46" t="s">
        <v>131</v>
      </c>
      <c r="E9" s="47" t="s">
        <v>50</v>
      </c>
      <c r="F9" s="30">
        <v>43861</v>
      </c>
      <c r="G9" s="30" t="s">
        <v>288</v>
      </c>
      <c r="H9" s="44" t="s">
        <v>164</v>
      </c>
      <c r="I9" s="47">
        <v>1</v>
      </c>
      <c r="J9" s="31" t="s">
        <v>246</v>
      </c>
      <c r="K9" s="47" t="s">
        <v>165</v>
      </c>
      <c r="L9" s="29"/>
      <c r="M9" s="38" t="str">
        <f t="shared" ca="1" si="0"/>
        <v>Cumplido</v>
      </c>
      <c r="N9" s="125"/>
      <c r="O9" s="4" t="s">
        <v>289</v>
      </c>
    </row>
    <row r="10" spans="2:15" s="5" customFormat="1" ht="28.5" customHeight="1" x14ac:dyDescent="0.2">
      <c r="B10" s="170"/>
      <c r="C10" s="171" t="s">
        <v>130</v>
      </c>
      <c r="D10" s="173" t="s">
        <v>131</v>
      </c>
      <c r="E10" s="37" t="s">
        <v>128</v>
      </c>
      <c r="F10" s="34">
        <v>43840</v>
      </c>
      <c r="G10" s="30" t="s">
        <v>288</v>
      </c>
      <c r="H10" s="50" t="s">
        <v>164</v>
      </c>
      <c r="I10" s="37">
        <v>1</v>
      </c>
      <c r="J10" s="162" t="s">
        <v>252</v>
      </c>
      <c r="K10" s="162" t="s">
        <v>33</v>
      </c>
      <c r="L10" s="29"/>
      <c r="M10" s="38" t="str">
        <f t="shared" ca="1" si="0"/>
        <v>Cumplido</v>
      </c>
      <c r="N10" s="125"/>
      <c r="O10" s="4" t="s">
        <v>289</v>
      </c>
    </row>
    <row r="11" spans="2:15" s="5" customFormat="1" ht="32.25" customHeight="1" x14ac:dyDescent="0.2">
      <c r="B11" s="170"/>
      <c r="C11" s="172"/>
      <c r="D11" s="174"/>
      <c r="E11" s="37" t="s">
        <v>128</v>
      </c>
      <c r="F11" s="34">
        <v>43961</v>
      </c>
      <c r="G11" s="30" t="s">
        <v>288</v>
      </c>
      <c r="H11" s="50" t="s">
        <v>164</v>
      </c>
      <c r="I11" s="37">
        <v>1</v>
      </c>
      <c r="J11" s="162"/>
      <c r="K11" s="162"/>
      <c r="L11" s="29"/>
      <c r="M11" s="38" t="str">
        <f t="shared" ca="1" si="0"/>
        <v>Cumplido</v>
      </c>
      <c r="N11" s="125"/>
      <c r="O11" s="132" t="s">
        <v>289</v>
      </c>
    </row>
    <row r="12" spans="2:15" s="5" customFormat="1" ht="32.25" customHeight="1" x14ac:dyDescent="0.2">
      <c r="B12" s="170"/>
      <c r="C12" s="172"/>
      <c r="D12" s="174"/>
      <c r="E12" s="47" t="s">
        <v>128</v>
      </c>
      <c r="F12" s="34">
        <v>44084</v>
      </c>
      <c r="G12" s="30" t="s">
        <v>288</v>
      </c>
      <c r="H12" s="50" t="s">
        <v>164</v>
      </c>
      <c r="I12" s="47">
        <v>1</v>
      </c>
      <c r="J12" s="162"/>
      <c r="K12" s="162"/>
      <c r="L12" s="29"/>
      <c r="M12" s="38" t="str">
        <f t="shared" ca="1" si="0"/>
        <v>Cumplido</v>
      </c>
      <c r="N12" s="125"/>
      <c r="O12" s="4"/>
    </row>
    <row r="13" spans="2:15" s="5" customFormat="1" ht="136.5" customHeight="1" x14ac:dyDescent="0.2">
      <c r="B13" s="170"/>
      <c r="C13" s="94" t="s">
        <v>250</v>
      </c>
      <c r="D13" s="129" t="s">
        <v>144</v>
      </c>
      <c r="E13" s="94" t="s">
        <v>251</v>
      </c>
      <c r="F13" s="34">
        <v>43961</v>
      </c>
      <c r="G13" s="30" t="s">
        <v>288</v>
      </c>
      <c r="H13" s="91" t="s">
        <v>54</v>
      </c>
      <c r="I13" s="94">
        <v>1</v>
      </c>
      <c r="J13" s="91" t="s">
        <v>253</v>
      </c>
      <c r="K13" s="94" t="s">
        <v>71</v>
      </c>
      <c r="L13" s="29"/>
      <c r="M13" s="38" t="str">
        <f t="shared" ca="1" si="0"/>
        <v>Cumplido</v>
      </c>
      <c r="N13" s="125" t="s">
        <v>293</v>
      </c>
      <c r="O13" s="4" t="s">
        <v>289</v>
      </c>
    </row>
    <row r="14" spans="2:15" s="5" customFormat="1" ht="66" customHeight="1" x14ac:dyDescent="0.2">
      <c r="B14" s="170"/>
      <c r="C14" s="43" t="s">
        <v>148</v>
      </c>
      <c r="D14" s="45" t="s">
        <v>144</v>
      </c>
      <c r="E14" s="43" t="s">
        <v>263</v>
      </c>
      <c r="F14" s="52" t="s">
        <v>264</v>
      </c>
      <c r="G14" s="55"/>
      <c r="H14" s="108" t="s">
        <v>163</v>
      </c>
      <c r="I14" s="51">
        <v>1</v>
      </c>
      <c r="J14" s="51" t="s">
        <v>157</v>
      </c>
      <c r="K14" s="51" t="s">
        <v>149</v>
      </c>
      <c r="L14" s="29"/>
      <c r="M14" s="130" t="e">
        <f t="shared" ca="1" si="0"/>
        <v>#VALUE!</v>
      </c>
      <c r="N14" s="125" t="s">
        <v>322</v>
      </c>
      <c r="O14" s="4"/>
    </row>
    <row r="15" spans="2:15" s="5" customFormat="1" ht="37.5" customHeight="1" x14ac:dyDescent="0.2">
      <c r="B15" s="170"/>
      <c r="C15" s="51" t="s">
        <v>155</v>
      </c>
      <c r="D15" s="49" t="s">
        <v>53</v>
      </c>
      <c r="E15" s="51" t="s">
        <v>50</v>
      </c>
      <c r="F15" s="34">
        <v>43889</v>
      </c>
      <c r="G15" s="30" t="s">
        <v>288</v>
      </c>
      <c r="H15" s="51" t="s">
        <v>54</v>
      </c>
      <c r="I15" s="51">
        <v>1</v>
      </c>
      <c r="J15" s="51" t="s">
        <v>157</v>
      </c>
      <c r="K15" s="51" t="s">
        <v>149</v>
      </c>
      <c r="L15" s="29"/>
      <c r="M15" s="38" t="str">
        <f t="shared" ca="1" si="0"/>
        <v>Cumplido</v>
      </c>
      <c r="N15" s="125"/>
      <c r="O15" s="4" t="s">
        <v>289</v>
      </c>
    </row>
    <row r="16" spans="2:15" s="5" customFormat="1" ht="37.5" customHeight="1" x14ac:dyDescent="0.2">
      <c r="B16" s="170"/>
      <c r="C16" s="60" t="s">
        <v>151</v>
      </c>
      <c r="D16" s="65" t="s">
        <v>131</v>
      </c>
      <c r="E16" s="67" t="s">
        <v>50</v>
      </c>
      <c r="F16" s="34">
        <v>43915</v>
      </c>
      <c r="G16" s="30" t="s">
        <v>288</v>
      </c>
      <c r="H16" s="59" t="s">
        <v>164</v>
      </c>
      <c r="I16" s="51">
        <v>1</v>
      </c>
      <c r="J16" s="67" t="s">
        <v>156</v>
      </c>
      <c r="K16" s="59" t="s">
        <v>247</v>
      </c>
      <c r="L16" s="29"/>
      <c r="M16" s="38" t="str">
        <f t="shared" ca="1" si="0"/>
        <v>Cumplido</v>
      </c>
      <c r="N16" s="125" t="s">
        <v>296</v>
      </c>
      <c r="O16" s="4" t="s">
        <v>289</v>
      </c>
    </row>
    <row r="17" spans="2:15" s="5" customFormat="1" ht="45" x14ac:dyDescent="0.2">
      <c r="B17" s="170"/>
      <c r="C17" s="6" t="s">
        <v>49</v>
      </c>
      <c r="D17" s="46" t="s">
        <v>35</v>
      </c>
      <c r="E17" s="6" t="s">
        <v>50</v>
      </c>
      <c r="F17" s="30">
        <v>43876</v>
      </c>
      <c r="G17" s="30" t="s">
        <v>288</v>
      </c>
      <c r="H17" s="36" t="s">
        <v>42</v>
      </c>
      <c r="I17" s="6">
        <v>1</v>
      </c>
      <c r="J17" s="47" t="s">
        <v>254</v>
      </c>
      <c r="K17" s="47" t="s">
        <v>255</v>
      </c>
      <c r="L17" s="29"/>
      <c r="M17" s="38" t="str">
        <f t="shared" ref="M17" ca="1" si="1">IF(G17="Si","Cumplido",F17-TODAY())</f>
        <v>Cumplido</v>
      </c>
      <c r="N17" s="125"/>
      <c r="O17" s="4" t="s">
        <v>289</v>
      </c>
    </row>
    <row r="18" spans="2:15" ht="6" customHeight="1" x14ac:dyDescent="0.2">
      <c r="F18" s="105"/>
    </row>
    <row r="19" spans="2:15" s="3" customFormat="1" ht="63.75" customHeight="1" x14ac:dyDescent="0.25">
      <c r="B19" s="157" t="s">
        <v>168</v>
      </c>
      <c r="C19" s="158"/>
      <c r="D19" s="158"/>
      <c r="E19" s="158"/>
      <c r="F19" s="158"/>
      <c r="G19" s="158"/>
      <c r="H19" s="159"/>
      <c r="I19" s="160" t="s">
        <v>0</v>
      </c>
      <c r="J19" s="161"/>
      <c r="K19" s="161"/>
      <c r="L19" s="33"/>
      <c r="M19" s="33"/>
      <c r="N19" s="112"/>
    </row>
    <row r="20" spans="2:15" ht="5.25" customHeight="1" x14ac:dyDescent="0.2"/>
  </sheetData>
  <autoFilter ref="C6:K17" xr:uid="{00000000-0009-0000-0000-000001000000}"/>
  <mergeCells count="10">
    <mergeCell ref="B19:H19"/>
    <mergeCell ref="I19:K19"/>
    <mergeCell ref="K10:K12"/>
    <mergeCell ref="J10:J12"/>
    <mergeCell ref="B2:B4"/>
    <mergeCell ref="C2:I2"/>
    <mergeCell ref="C3:I4"/>
    <mergeCell ref="B7:B17"/>
    <mergeCell ref="C10:C12"/>
    <mergeCell ref="D10:D12"/>
  </mergeCells>
  <conditionalFormatting sqref="M7:M17">
    <cfRule type="cellIs" dxfId="39" priority="1" stopIfTrue="1" operator="lessThan">
      <formula>0</formula>
    </cfRule>
    <cfRule type="cellIs" dxfId="38" priority="2" stopIfTrue="1" operator="greaterThan">
      <formula>10</formula>
    </cfRule>
    <cfRule type="cellIs" dxfId="37" priority="3" stopIfTrue="1" operator="between">
      <formula>6</formula>
      <formula>10</formula>
    </cfRule>
    <cfRule type="cellIs" dxfId="36" priority="4" stopIfTrue="1" operator="between">
      <formula>5</formula>
      <formula>0</formula>
    </cfRule>
  </conditionalFormatting>
  <dataValidations xWindow="1097" yWindow="326" count="12">
    <dataValidation allowBlank="1" showInputMessage="1" showErrorMessage="1" prompt="Cargo del Funcionario responsable de generar el dato, informe o documento." sqref="J6" xr:uid="{00000000-0002-0000-0100-000000000000}"/>
    <dataValidation allowBlank="1" showInputMessage="1" showErrorMessage="1" prompt="Entidad a la cual se carga o se entrega el dato, informe o documento." sqref="D6" xr:uid="{00000000-0002-0000-0100-000001000000}"/>
    <dataValidation allowBlank="1" showInputMessage="1" showErrorMessage="1" prompt="Cantidad de informes que se generan y se cargan al sistema o se entregan al ente competente." sqref="I6" xr:uid="{00000000-0002-0000-0100-000002000000}"/>
    <dataValidation allowBlank="1" showInputMessage="1" showErrorMessage="1" prompt="Sistema mediante el cual se carga o se engrega  la información al ente competente." sqref="H6" xr:uid="{00000000-0002-0000-0100-000003000000}"/>
    <dataValidation allowBlank="1" showInputMessage="1" showErrorMessage="1" prompt="¿Cada cuanto tiempo se debe generar el dato, informe o documento generado por el área?" sqref="E6" xr:uid="{00000000-0002-0000-0100-000004000000}"/>
    <dataValidation allowBlank="1" showInputMessage="1" showErrorMessage="1" prompt="¿Qué dato, informe o documento se genera como resultado de las actividades que se realizan en el área o proceso que usted participa?" sqref="C6" xr:uid="{00000000-0002-0000-0100-000005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100-000006000000}"/>
    <dataValidation allowBlank="1" showInputMessage="1" showErrorMessage="1" prompt="¿Cargo del Funcionario que debe  generar este dato, informe o documento?_x000a_Ejemplo: Trimestral, semestral, anual, entre otros._x000a_" sqref="K6 M6" xr:uid="{00000000-0002-0000-0100-000007000000}"/>
    <dataValidation allowBlank="1" showInputMessage="1" showErrorMessage="1" prompt="¿Quién verifica que el dato, informe o documento generado en su área o proceso es coherente y suficiente?" sqref="I7:I13 I17" xr:uid="{00000000-0002-0000-0100-000008000000}"/>
    <dataValidation allowBlank="1" showInputMessage="1" showErrorMessage="1" prompt="¿Cada cuanto tiempo se debe generar el dato informe?" sqref="E7:E13 E17" xr:uid="{00000000-0002-0000-0100-000009000000}"/>
    <dataValidation allowBlank="1" showInputMessage="1" showErrorMessage="1" prompt="Sistema mediante el cual se carga o se entrega la información al ente competente." sqref="H7:H13" xr:uid="{00000000-0002-0000-0100-00000A000000}"/>
    <dataValidation allowBlank="1" showInputMessage="1" showErrorMessage="1" prompt="¿Cuál es la fecha máxima de presentación del dato, informe, o documento?" sqref="F7:F17 H17" xr:uid="{00000000-0002-0000-0100-00000B000000}"/>
  </dataValidations>
  <hyperlinks>
    <hyperlink ref="O8" r:id="rId1" xr:uid="{12131BB3-4FE3-4F24-B6F0-633EDAD690F3}"/>
    <hyperlink ref="O11" r:id="rId2" xr:uid="{65110046-4F9D-4CAB-B4C3-5ACDBB005B90}"/>
  </hyperlinks>
  <printOptions horizontalCentered="1"/>
  <pageMargins left="0.23622047244094491" right="0.23622047244094491" top="0.74803149606299213" bottom="0.74803149606299213" header="0.31496062992125984" footer="0.31496062992125984"/>
  <pageSetup paperSize="9" scale="60"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O26"/>
  <sheetViews>
    <sheetView zoomScale="77" zoomScaleNormal="77" workbookViewId="0">
      <selection activeCell="M13" sqref="M13"/>
    </sheetView>
  </sheetViews>
  <sheetFormatPr baseColWidth="10" defaultRowHeight="12" x14ac:dyDescent="0.2"/>
  <cols>
    <col min="1" max="1" width="1.7109375" style="1" customWidth="1"/>
    <col min="2" max="2" width="19.5703125" style="2" customWidth="1"/>
    <col min="3" max="3" width="31.5703125" style="2" customWidth="1"/>
    <col min="4" max="4" width="25.28515625" style="2" customWidth="1"/>
    <col min="5" max="5" width="17.5703125" style="2" customWidth="1"/>
    <col min="6" max="6" width="30.85546875" style="113" customWidth="1"/>
    <col min="7" max="7" width="30.85546875" style="2" customWidth="1"/>
    <col min="8" max="8" width="21.7109375" style="2" customWidth="1"/>
    <col min="9" max="9" width="12.28515625" style="2" customWidth="1"/>
    <col min="10" max="10" width="19.140625" style="2" customWidth="1"/>
    <col min="11" max="11" width="12.7109375" style="2" customWidth="1"/>
    <col min="12" max="12" width="1.28515625" style="2" customWidth="1"/>
    <col min="13" max="13" width="16.28515625" style="2" bestFit="1" customWidth="1"/>
    <col min="14" max="14" width="11.42578125" style="2"/>
    <col min="15" max="15" width="31.42578125" style="1" customWidth="1"/>
    <col min="16" max="16384" width="11.42578125" style="1"/>
  </cols>
  <sheetData>
    <row r="1" spans="2:15" ht="6.75" customHeight="1" x14ac:dyDescent="0.2">
      <c r="B1" s="21"/>
    </row>
    <row r="2" spans="2:15" s="2" customFormat="1" ht="15.75" customHeight="1" x14ac:dyDescent="0.2">
      <c r="B2" s="163"/>
      <c r="C2" s="164" t="s">
        <v>1</v>
      </c>
      <c r="D2" s="164"/>
      <c r="E2" s="164"/>
      <c r="F2" s="164"/>
      <c r="G2" s="164"/>
      <c r="H2" s="164"/>
      <c r="I2" s="165"/>
      <c r="J2" s="6" t="s">
        <v>4</v>
      </c>
      <c r="K2" s="22" t="s">
        <v>6</v>
      </c>
    </row>
    <row r="3" spans="2:15" s="2" customFormat="1" ht="12" customHeight="1" x14ac:dyDescent="0.2">
      <c r="B3" s="163"/>
      <c r="C3" s="166" t="s">
        <v>105</v>
      </c>
      <c r="D3" s="166"/>
      <c r="E3" s="166"/>
      <c r="F3" s="166"/>
      <c r="G3" s="166"/>
      <c r="H3" s="166"/>
      <c r="I3" s="167"/>
      <c r="J3" s="6" t="s">
        <v>5</v>
      </c>
      <c r="K3" s="20">
        <v>1</v>
      </c>
    </row>
    <row r="4" spans="2:15" s="2" customFormat="1" ht="12" customHeight="1" x14ac:dyDescent="0.2">
      <c r="B4" s="163"/>
      <c r="C4" s="168"/>
      <c r="D4" s="168"/>
      <c r="E4" s="168"/>
      <c r="F4" s="168"/>
      <c r="G4" s="168"/>
      <c r="H4" s="168"/>
      <c r="I4" s="169"/>
      <c r="J4" s="6" t="s">
        <v>3</v>
      </c>
      <c r="K4" s="23">
        <v>42893</v>
      </c>
    </row>
    <row r="5" spans="2:15" ht="6" customHeight="1" x14ac:dyDescent="0.2"/>
    <row r="6" spans="2:15" ht="39.75" customHeight="1" x14ac:dyDescent="0.2">
      <c r="B6" s="24" t="s">
        <v>2</v>
      </c>
      <c r="C6" s="25" t="s">
        <v>7</v>
      </c>
      <c r="D6" s="26" t="s">
        <v>11</v>
      </c>
      <c r="E6" s="26" t="s">
        <v>8</v>
      </c>
      <c r="F6" s="25" t="s">
        <v>70</v>
      </c>
      <c r="G6" s="25" t="s">
        <v>120</v>
      </c>
      <c r="H6" s="25" t="s">
        <v>9</v>
      </c>
      <c r="I6" s="25" t="s">
        <v>10</v>
      </c>
      <c r="J6" s="27" t="s">
        <v>12</v>
      </c>
      <c r="K6" s="25" t="s">
        <v>13</v>
      </c>
      <c r="M6" s="24" t="s">
        <v>294</v>
      </c>
      <c r="N6" s="25" t="s">
        <v>113</v>
      </c>
      <c r="O6" s="25" t="s">
        <v>317</v>
      </c>
    </row>
    <row r="7" spans="2:15" s="5" customFormat="1" ht="48" customHeight="1" x14ac:dyDescent="0.2">
      <c r="B7" s="176" t="s">
        <v>104</v>
      </c>
      <c r="C7" s="171" t="s">
        <v>292</v>
      </c>
      <c r="D7" s="173" t="s">
        <v>76</v>
      </c>
      <c r="E7" s="171" t="s">
        <v>256</v>
      </c>
      <c r="F7" s="35">
        <v>43941</v>
      </c>
      <c r="G7" s="35" t="s">
        <v>288</v>
      </c>
      <c r="H7" s="171" t="s">
        <v>77</v>
      </c>
      <c r="I7" s="171">
        <v>1</v>
      </c>
      <c r="J7" s="171" t="s">
        <v>78</v>
      </c>
      <c r="K7" s="171" t="s">
        <v>323</v>
      </c>
      <c r="L7" s="29"/>
      <c r="M7" s="32"/>
      <c r="N7" s="38" t="str">
        <f ca="1">IF(G7="Si","Cumplido",F7-TODAY())</f>
        <v>Cumplido</v>
      </c>
      <c r="O7" s="4" t="s">
        <v>309</v>
      </c>
    </row>
    <row r="8" spans="2:15" s="5" customFormat="1" ht="58.5" customHeight="1" x14ac:dyDescent="0.2">
      <c r="B8" s="176"/>
      <c r="C8" s="177"/>
      <c r="D8" s="178"/>
      <c r="E8" s="177"/>
      <c r="F8" s="35">
        <v>44185</v>
      </c>
      <c r="G8" s="35"/>
      <c r="H8" s="177"/>
      <c r="I8" s="177"/>
      <c r="J8" s="177"/>
      <c r="K8" s="177"/>
      <c r="L8" s="29"/>
      <c r="M8" s="32"/>
      <c r="N8" s="38">
        <f ca="1">IF(G8="Si","Cumplido",F8-TODAY())</f>
        <v>38</v>
      </c>
      <c r="O8" s="4"/>
    </row>
    <row r="9" spans="2:15" s="5" customFormat="1" ht="16.5" customHeight="1" x14ac:dyDescent="0.2">
      <c r="B9" s="176"/>
      <c r="C9" s="162" t="s">
        <v>132</v>
      </c>
      <c r="D9" s="175" t="s">
        <v>133</v>
      </c>
      <c r="E9" s="162" t="s">
        <v>24</v>
      </c>
      <c r="F9" s="35">
        <v>43840</v>
      </c>
      <c r="G9" s="41" t="s">
        <v>288</v>
      </c>
      <c r="H9" s="162" t="s">
        <v>134</v>
      </c>
      <c r="I9" s="162">
        <v>12</v>
      </c>
      <c r="J9" s="162" t="s">
        <v>135</v>
      </c>
      <c r="K9" s="162" t="s">
        <v>71</v>
      </c>
      <c r="L9" s="40">
        <f>+_xlfn.DAYS(F9,[1]Control!$B$5)</f>
        <v>926</v>
      </c>
      <c r="M9" s="131"/>
      <c r="N9" s="38" t="str">
        <f t="shared" ref="N9:N23" ca="1" si="0">IF(G9="Si","Cumplido",F9-TODAY())</f>
        <v>Cumplido</v>
      </c>
      <c r="O9" s="4" t="s">
        <v>314</v>
      </c>
    </row>
    <row r="10" spans="2:15" s="5" customFormat="1" ht="15" customHeight="1" x14ac:dyDescent="0.2">
      <c r="B10" s="176"/>
      <c r="C10" s="162"/>
      <c r="D10" s="175"/>
      <c r="E10" s="162"/>
      <c r="F10" s="35">
        <v>43871</v>
      </c>
      <c r="G10" s="41" t="s">
        <v>288</v>
      </c>
      <c r="H10" s="162"/>
      <c r="I10" s="162"/>
      <c r="J10" s="162"/>
      <c r="K10" s="162"/>
      <c r="L10" s="40">
        <f>+_xlfn.DAYS(F10,[1]Control!$B$5)</f>
        <v>957</v>
      </c>
      <c r="M10" s="131"/>
      <c r="N10" s="38" t="str">
        <f t="shared" ca="1" si="0"/>
        <v>Cumplido</v>
      </c>
      <c r="O10" s="4" t="s">
        <v>314</v>
      </c>
    </row>
    <row r="11" spans="2:15" s="5" customFormat="1" ht="14.25" customHeight="1" x14ac:dyDescent="0.2">
      <c r="B11" s="176"/>
      <c r="C11" s="162"/>
      <c r="D11" s="175"/>
      <c r="E11" s="162"/>
      <c r="F11" s="35">
        <v>43900</v>
      </c>
      <c r="G11" s="41" t="s">
        <v>288</v>
      </c>
      <c r="H11" s="162"/>
      <c r="I11" s="162"/>
      <c r="J11" s="162"/>
      <c r="K11" s="162"/>
      <c r="L11" s="40">
        <f>+_xlfn.DAYS(F11,[1]Control!$B$5)</f>
        <v>986</v>
      </c>
      <c r="M11" s="131"/>
      <c r="N11" s="38" t="str">
        <f t="shared" ca="1" si="0"/>
        <v>Cumplido</v>
      </c>
      <c r="O11" s="4" t="s">
        <v>314</v>
      </c>
    </row>
    <row r="12" spans="2:15" s="5" customFormat="1" ht="17.25" customHeight="1" x14ac:dyDescent="0.2">
      <c r="B12" s="176"/>
      <c r="C12" s="162"/>
      <c r="D12" s="175"/>
      <c r="E12" s="162"/>
      <c r="F12" s="35">
        <v>43931</v>
      </c>
      <c r="G12" s="41" t="s">
        <v>288</v>
      </c>
      <c r="H12" s="162"/>
      <c r="I12" s="162"/>
      <c r="J12" s="162"/>
      <c r="K12" s="162"/>
      <c r="L12" s="40">
        <f>+_xlfn.DAYS(F12,[1]Control!$B$5)</f>
        <v>1017</v>
      </c>
      <c r="M12" s="131"/>
      <c r="N12" s="38" t="str">
        <f t="shared" ca="1" si="0"/>
        <v>Cumplido</v>
      </c>
      <c r="O12" s="4" t="s">
        <v>314</v>
      </c>
    </row>
    <row r="13" spans="2:15" s="5" customFormat="1" ht="56.25" x14ac:dyDescent="0.2">
      <c r="B13" s="176"/>
      <c r="C13" s="162"/>
      <c r="D13" s="175"/>
      <c r="E13" s="162"/>
      <c r="F13" s="35">
        <v>43961</v>
      </c>
      <c r="G13" s="41" t="s">
        <v>288</v>
      </c>
      <c r="H13" s="162"/>
      <c r="I13" s="162"/>
      <c r="J13" s="162"/>
      <c r="K13" s="162"/>
      <c r="L13" s="40">
        <f>+_xlfn.DAYS(F13,[1]Control!$B$5)</f>
        <v>1047</v>
      </c>
      <c r="M13" s="131"/>
      <c r="N13" s="38" t="str">
        <f t="shared" ca="1" si="0"/>
        <v>Cumplido</v>
      </c>
      <c r="O13" s="4" t="s">
        <v>314</v>
      </c>
    </row>
    <row r="14" spans="2:15" s="5" customFormat="1" ht="56.25" x14ac:dyDescent="0.2">
      <c r="B14" s="176"/>
      <c r="C14" s="162"/>
      <c r="D14" s="175"/>
      <c r="E14" s="162"/>
      <c r="F14" s="35">
        <v>43992</v>
      </c>
      <c r="G14" s="41" t="s">
        <v>288</v>
      </c>
      <c r="H14" s="162"/>
      <c r="I14" s="162"/>
      <c r="J14" s="162"/>
      <c r="K14" s="162"/>
      <c r="L14" s="40">
        <f>+_xlfn.DAYS(F14,[1]Control!$B$5)</f>
        <v>1078</v>
      </c>
      <c r="M14" s="131"/>
      <c r="N14" s="38" t="str">
        <f t="shared" ca="1" si="0"/>
        <v>Cumplido</v>
      </c>
      <c r="O14" s="4" t="s">
        <v>314</v>
      </c>
    </row>
    <row r="15" spans="2:15" s="5" customFormat="1" ht="56.25" x14ac:dyDescent="0.2">
      <c r="B15" s="176"/>
      <c r="C15" s="162"/>
      <c r="D15" s="175"/>
      <c r="E15" s="162"/>
      <c r="F15" s="35">
        <v>44022</v>
      </c>
      <c r="G15" s="41" t="s">
        <v>288</v>
      </c>
      <c r="H15" s="162"/>
      <c r="I15" s="162"/>
      <c r="J15" s="162"/>
      <c r="K15" s="162"/>
      <c r="L15" s="40">
        <f>+_xlfn.DAYS(F15,[1]Control!$B$5)</f>
        <v>1108</v>
      </c>
      <c r="M15" s="131"/>
      <c r="N15" s="38" t="str">
        <f t="shared" ca="1" si="0"/>
        <v>Cumplido</v>
      </c>
      <c r="O15" s="4" t="s">
        <v>314</v>
      </c>
    </row>
    <row r="16" spans="2:15" s="5" customFormat="1" ht="56.25" x14ac:dyDescent="0.2">
      <c r="B16" s="176"/>
      <c r="C16" s="162"/>
      <c r="D16" s="175"/>
      <c r="E16" s="162"/>
      <c r="F16" s="35">
        <v>44053</v>
      </c>
      <c r="G16" s="41" t="s">
        <v>288</v>
      </c>
      <c r="H16" s="162"/>
      <c r="I16" s="162"/>
      <c r="J16" s="162"/>
      <c r="K16" s="162"/>
      <c r="L16" s="40">
        <f>+_xlfn.DAYS(F16,[1]Control!$B$5)</f>
        <v>1139</v>
      </c>
      <c r="M16" s="131"/>
      <c r="N16" s="38" t="str">
        <f t="shared" ca="1" si="0"/>
        <v>Cumplido</v>
      </c>
      <c r="O16" s="4" t="s">
        <v>314</v>
      </c>
    </row>
    <row r="17" spans="2:15" s="5" customFormat="1" ht="76.5" x14ac:dyDescent="0.2">
      <c r="B17" s="176"/>
      <c r="C17" s="162"/>
      <c r="D17" s="175"/>
      <c r="E17" s="162"/>
      <c r="F17" s="35">
        <v>44084</v>
      </c>
      <c r="G17" s="41" t="s">
        <v>288</v>
      </c>
      <c r="H17" s="162"/>
      <c r="I17" s="162"/>
      <c r="J17" s="162"/>
      <c r="K17" s="162"/>
      <c r="L17" s="40">
        <f>+_xlfn.DAYS(F17,[1]Control!$B$5)</f>
        <v>1170</v>
      </c>
      <c r="M17" s="131"/>
      <c r="N17" s="38" t="str">
        <f t="shared" ca="1" si="0"/>
        <v>Cumplido</v>
      </c>
      <c r="O17" s="132" t="s">
        <v>314</v>
      </c>
    </row>
    <row r="18" spans="2:15" s="5" customFormat="1" x14ac:dyDescent="0.2">
      <c r="B18" s="176"/>
      <c r="C18" s="162"/>
      <c r="D18" s="175"/>
      <c r="E18" s="162"/>
      <c r="F18" s="35">
        <v>44175</v>
      </c>
      <c r="G18" s="41"/>
      <c r="H18" s="162"/>
      <c r="I18" s="162"/>
      <c r="J18" s="162"/>
      <c r="K18" s="162"/>
      <c r="L18" s="40">
        <f>+_xlfn.DAYS(F18,[1]Control!$B$5)</f>
        <v>1261</v>
      </c>
      <c r="M18" s="131"/>
      <c r="N18" s="38">
        <f t="shared" ca="1" si="0"/>
        <v>28</v>
      </c>
      <c r="O18" s="4"/>
    </row>
    <row r="19" spans="2:15" s="5" customFormat="1" x14ac:dyDescent="0.2">
      <c r="B19" s="176"/>
      <c r="C19" s="171" t="s">
        <v>213</v>
      </c>
      <c r="D19" s="173" t="s">
        <v>64</v>
      </c>
      <c r="E19" s="171" t="s">
        <v>17</v>
      </c>
      <c r="F19" s="39">
        <v>43860</v>
      </c>
      <c r="G19" s="30" t="s">
        <v>288</v>
      </c>
      <c r="H19" s="171" t="s">
        <v>214</v>
      </c>
      <c r="I19" s="171">
        <v>4</v>
      </c>
      <c r="J19" s="171" t="s">
        <v>193</v>
      </c>
      <c r="K19" s="171" t="s">
        <v>295</v>
      </c>
      <c r="L19" s="40"/>
      <c r="M19" s="131"/>
      <c r="N19" s="38" t="str">
        <f t="shared" ca="1" si="0"/>
        <v>Cumplido</v>
      </c>
      <c r="O19" s="4"/>
    </row>
    <row r="20" spans="2:15" s="5" customFormat="1" ht="12.75" customHeight="1" x14ac:dyDescent="0.2">
      <c r="B20" s="176"/>
      <c r="C20" s="172"/>
      <c r="D20" s="174"/>
      <c r="E20" s="172"/>
      <c r="F20" s="39">
        <v>43951</v>
      </c>
      <c r="G20" s="30" t="s">
        <v>288</v>
      </c>
      <c r="H20" s="172"/>
      <c r="I20" s="172"/>
      <c r="J20" s="172"/>
      <c r="K20" s="172"/>
      <c r="L20" s="40"/>
      <c r="M20" s="131"/>
      <c r="N20" s="38" t="str">
        <f t="shared" ca="1" si="0"/>
        <v>Cumplido</v>
      </c>
      <c r="O20" s="4" t="s">
        <v>309</v>
      </c>
    </row>
    <row r="21" spans="2:15" s="5" customFormat="1" ht="35.25" customHeight="1" x14ac:dyDescent="0.2">
      <c r="B21" s="176"/>
      <c r="C21" s="172"/>
      <c r="D21" s="174"/>
      <c r="E21" s="172"/>
      <c r="F21" s="39">
        <v>44042</v>
      </c>
      <c r="G21" s="30" t="s">
        <v>288</v>
      </c>
      <c r="H21" s="172"/>
      <c r="I21" s="172"/>
      <c r="J21" s="172"/>
      <c r="K21" s="172"/>
      <c r="L21" s="40"/>
      <c r="M21" s="131"/>
      <c r="N21" s="38" t="str">
        <f t="shared" ca="1" si="0"/>
        <v>Cumplido</v>
      </c>
      <c r="O21" s="4" t="s">
        <v>309</v>
      </c>
    </row>
    <row r="22" spans="2:15" s="5" customFormat="1" ht="45" x14ac:dyDescent="0.2">
      <c r="B22" s="176"/>
      <c r="C22" s="171" t="s">
        <v>166</v>
      </c>
      <c r="D22" s="173" t="s">
        <v>64</v>
      </c>
      <c r="E22" s="94" t="s">
        <v>257</v>
      </c>
      <c r="F22" s="35">
        <v>43905</v>
      </c>
      <c r="G22" s="94" t="s">
        <v>288</v>
      </c>
      <c r="H22" s="93" t="s">
        <v>167</v>
      </c>
      <c r="I22" s="94">
        <v>1</v>
      </c>
      <c r="J22" s="171" t="s">
        <v>156</v>
      </c>
      <c r="K22" s="171" t="s">
        <v>71</v>
      </c>
      <c r="L22" s="40"/>
      <c r="M22" s="131"/>
      <c r="N22" s="38" t="str">
        <f t="shared" ca="1" si="0"/>
        <v>Cumplido</v>
      </c>
      <c r="O22" s="4" t="s">
        <v>309</v>
      </c>
    </row>
    <row r="23" spans="2:15" ht="21" customHeight="1" x14ac:dyDescent="0.2">
      <c r="B23" s="176"/>
      <c r="C23" s="177"/>
      <c r="D23" s="178"/>
      <c r="E23" s="51" t="s">
        <v>50</v>
      </c>
      <c r="F23" s="39">
        <v>43922</v>
      </c>
      <c r="G23" s="39" t="s">
        <v>288</v>
      </c>
      <c r="H23" s="48" t="s">
        <v>167</v>
      </c>
      <c r="I23" s="51">
        <v>1</v>
      </c>
      <c r="J23" s="177"/>
      <c r="K23" s="177"/>
      <c r="M23" s="87"/>
      <c r="N23" s="38" t="str">
        <f t="shared" ca="1" si="0"/>
        <v>Cumplido</v>
      </c>
      <c r="O23" s="126"/>
    </row>
    <row r="26" spans="2:15" ht="78" customHeight="1" x14ac:dyDescent="0.2">
      <c r="B26" s="157" t="s">
        <v>170</v>
      </c>
      <c r="C26" s="158"/>
      <c r="D26" s="158"/>
      <c r="E26" s="158"/>
      <c r="F26" s="158"/>
      <c r="G26" s="158"/>
      <c r="H26" s="159"/>
      <c r="I26" s="160" t="s">
        <v>0</v>
      </c>
      <c r="J26" s="161"/>
      <c r="K26" s="161"/>
    </row>
  </sheetData>
  <autoFilter ref="B6:O23" xr:uid="{D4DED687-7C4B-44D1-B45D-3C4A52405258}"/>
  <mergeCells count="31">
    <mergeCell ref="J7:J8"/>
    <mergeCell ref="K7:K8"/>
    <mergeCell ref="C22:C23"/>
    <mergeCell ref="D22:D23"/>
    <mergeCell ref="J22:J23"/>
    <mergeCell ref="K22:K23"/>
    <mergeCell ref="C19:C21"/>
    <mergeCell ref="D19:D21"/>
    <mergeCell ref="E19:E21"/>
    <mergeCell ref="H19:H21"/>
    <mergeCell ref="I19:I21"/>
    <mergeCell ref="J19:J21"/>
    <mergeCell ref="K19:K21"/>
    <mergeCell ref="B2:B4"/>
    <mergeCell ref="C2:I2"/>
    <mergeCell ref="C3:I4"/>
    <mergeCell ref="C9:C18"/>
    <mergeCell ref="D9:D18"/>
    <mergeCell ref="E9:E18"/>
    <mergeCell ref="I9:I18"/>
    <mergeCell ref="B7:B23"/>
    <mergeCell ref="C7:C8"/>
    <mergeCell ref="D7:D8"/>
    <mergeCell ref="E7:E8"/>
    <mergeCell ref="H7:H8"/>
    <mergeCell ref="I7:I8"/>
    <mergeCell ref="B26:H26"/>
    <mergeCell ref="I26:K26"/>
    <mergeCell ref="J9:J18"/>
    <mergeCell ref="K9:K18"/>
    <mergeCell ref="H9:H18"/>
  </mergeCells>
  <conditionalFormatting sqref="N7:N23">
    <cfRule type="cellIs" dxfId="35" priority="1" stopIfTrue="1" operator="lessThan">
      <formula>0</formula>
    </cfRule>
    <cfRule type="cellIs" dxfId="34" priority="2" stopIfTrue="1" operator="greaterThan">
      <formula>10</formula>
    </cfRule>
    <cfRule type="cellIs" dxfId="33" priority="3" stopIfTrue="1" operator="between">
      <formula>6</formula>
      <formula>10</formula>
    </cfRule>
    <cfRule type="cellIs" dxfId="32" priority="4" stopIfTrue="1" operator="between">
      <formula>5</formula>
      <formula>0</formula>
    </cfRule>
  </conditionalFormatting>
  <dataValidations count="12">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B8" xr:uid="{00000000-0002-0000-0200-000000000000}"/>
    <dataValidation allowBlank="1" showInputMessage="1" showErrorMessage="1" prompt="Cargo del Funcionario responsable de generar el dato, informe o documento." sqref="J6" xr:uid="{00000000-0002-0000-0200-000001000000}"/>
    <dataValidation allowBlank="1" showInputMessage="1" showErrorMessage="1" prompt="Entidad a la cual se carga o se entrega el dato, informe o documento." sqref="D6" xr:uid="{00000000-0002-0000-0200-000002000000}"/>
    <dataValidation allowBlank="1" showInputMessage="1" showErrorMessage="1" prompt="Cantidad de informes que se generan y se cargan al sistema o se entregan al ente competente." sqref="I6" xr:uid="{00000000-0002-0000-0200-000003000000}"/>
    <dataValidation allowBlank="1" showInputMessage="1" showErrorMessage="1" prompt="Sistema mediante el cual se carga o se engrega  la información al ente competente." sqref="H6" xr:uid="{00000000-0002-0000-0200-000004000000}"/>
    <dataValidation allowBlank="1" showInputMessage="1" showErrorMessage="1" prompt="¿Cuál es la fecha máxima de presentación del dato, informe, o documento?" sqref="F7:G8 F20:F23 F9:F18 WLP9:WLP22 WBT9:WBT22 VRX9:VRX22 VIB9:VIB22 UYF9:UYF22 UOJ9:UOJ22 UEN9:UEN22 TUR9:TUR22 TKV9:TKV22 TAZ9:TAZ22 SRD9:SRD22 SHH9:SHH22 RXL9:RXL22 RNP9:RNP22 RDT9:RDT22 QTX9:QTX22 QKB9:QKB22 QAF9:QAF22 PQJ9:PQJ22 PGN9:PGN22 OWR9:OWR22 OMV9:OMV22 OCZ9:OCZ22 NTD9:NTD22 NJH9:NJH22 MZL9:MZL22 MPP9:MPP22 MFT9:MFT22 LVX9:LVX22 LMB9:LMB22 LCF9:LCF22 KSJ9:KSJ22 KIN9:KIN22 JYR9:JYR22 JOV9:JOV22 JEZ9:JEZ22 IVD9:IVD22 ILH9:ILH22 IBL9:IBL22 HRP9:HRP22 HHT9:HHT22 GXX9:GXX22 GOB9:GOB22 GEF9:GEF22 FUJ9:FUJ22 FKN9:FKN22 FAR9:FAR22 EQV9:EQV22 EGZ9:EGZ22 DXD9:DXD22 DNH9:DNH22 DDL9:DDL22 CTP9:CTP22 CJT9:CJT22 BZX9:BZX22 BQB9:BQB22 BGF9:BGF22 AWJ9:AWJ22 AMN9:AMN22 ACR9:ACR22 SV9:SV22 IZ9:IZ22 WVL9:WVL22" xr:uid="{00000000-0002-0000-0200-000005000000}"/>
    <dataValidation allowBlank="1" showInputMessage="1" showErrorMessage="1" prompt="¿Cada cuanto tiempo se debe generar el dato, informe o documento generado por el área?" sqref="E6" xr:uid="{00000000-0002-0000-0200-000006000000}"/>
    <dataValidation allowBlank="1" showInputMessage="1" showErrorMessage="1" prompt="¿Qué dato, informe o documento se genera como resultado de las actividades que se realizan en el área o proceso que usted participa?" sqref="C6" xr:uid="{00000000-0002-0000-0200-000007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200-000008000000}"/>
    <dataValidation allowBlank="1" showInputMessage="1" showErrorMessage="1" prompt="¿Cargo del Funcionario que debe  generar este dato, informe o documento?_x000a_Ejemplo: Trimestral, semestral, anual, entre otros._x000a_" sqref="K6 N6" xr:uid="{00000000-0002-0000-0200-000009000000}"/>
    <dataValidation allowBlank="1" showInputMessage="1" showErrorMessage="1" prompt="¿Cada cuanto tiempo se debe generar el dato informe?" sqref="WVK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E7 E9" xr:uid="{00000000-0002-0000-0200-00000A000000}"/>
    <dataValidation allowBlank="1" showInputMessage="1" showErrorMessage="1" prompt="¿Quién verifica que el dato, informe o documento generado en su área o proceso es coherente y suficiente?" sqref="H9 WVN9:WVN10 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I7" xr:uid="{00000000-0002-0000-0200-00000B000000}"/>
  </dataValidations>
  <hyperlinks>
    <hyperlink ref="O17" r:id="rId1" xr:uid="{EDEF525F-833D-4F45-9631-2BF32E6CA9CF}"/>
  </hyperlinks>
  <printOptions horizontalCentered="1"/>
  <pageMargins left="0.23622047244094491" right="0.23622047244094491" top="0.74803149606299213" bottom="0.74803149606299213" header="0.31496062992125984" footer="0.31496062992125984"/>
  <pageSetup paperSize="9" scale="60"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B1:O18"/>
  <sheetViews>
    <sheetView topLeftCell="B1" zoomScale="80" zoomScaleNormal="80" workbookViewId="0">
      <selection activeCell="F10" sqref="F10"/>
    </sheetView>
  </sheetViews>
  <sheetFormatPr baseColWidth="10" defaultRowHeight="12" x14ac:dyDescent="0.2"/>
  <cols>
    <col min="1" max="1" width="1.7109375" style="69" customWidth="1"/>
    <col min="2" max="2" width="19.5703125" style="2" customWidth="1"/>
    <col min="3" max="3" width="31.5703125" style="2" customWidth="1"/>
    <col min="4" max="4" width="21.57031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15.42578125" style="2" customWidth="1"/>
    <col min="12" max="12" width="1.28515625" style="2" customWidth="1"/>
    <col min="13" max="13" width="11.42578125" style="2"/>
    <col min="14" max="14" width="16.85546875" style="2" customWidth="1"/>
    <col min="15" max="15" width="44" style="2" customWidth="1"/>
    <col min="16" max="16384" width="11.42578125" style="69"/>
  </cols>
  <sheetData>
    <row r="1" spans="2:15" ht="6.75" customHeight="1" x14ac:dyDescent="0.2">
      <c r="B1" s="21"/>
    </row>
    <row r="2" spans="2:15" s="2" customFormat="1" ht="15.75" customHeight="1" x14ac:dyDescent="0.2">
      <c r="B2" s="163"/>
      <c r="C2" s="164" t="s">
        <v>1</v>
      </c>
      <c r="D2" s="164"/>
      <c r="E2" s="164"/>
      <c r="F2" s="164"/>
      <c r="G2" s="164"/>
      <c r="H2" s="164"/>
      <c r="I2" s="165"/>
      <c r="J2" s="56" t="s">
        <v>4</v>
      </c>
      <c r="K2" s="22" t="s">
        <v>6</v>
      </c>
    </row>
    <row r="3" spans="2:15" s="2" customFormat="1" ht="12" customHeight="1" x14ac:dyDescent="0.2">
      <c r="B3" s="163"/>
      <c r="C3" s="166" t="s">
        <v>105</v>
      </c>
      <c r="D3" s="166"/>
      <c r="E3" s="166"/>
      <c r="F3" s="166"/>
      <c r="G3" s="166"/>
      <c r="H3" s="166"/>
      <c r="I3" s="167"/>
      <c r="J3" s="56" t="s">
        <v>5</v>
      </c>
      <c r="K3" s="57">
        <v>1</v>
      </c>
    </row>
    <row r="4" spans="2:15" s="2" customFormat="1" ht="12" customHeight="1" x14ac:dyDescent="0.2">
      <c r="B4" s="163"/>
      <c r="C4" s="168"/>
      <c r="D4" s="168"/>
      <c r="E4" s="168"/>
      <c r="F4" s="168"/>
      <c r="G4" s="168"/>
      <c r="H4" s="168"/>
      <c r="I4" s="169"/>
      <c r="J4" s="56" t="s">
        <v>3</v>
      </c>
      <c r="K4" s="23">
        <v>42893</v>
      </c>
    </row>
    <row r="5" spans="2:15" ht="6" customHeight="1" x14ac:dyDescent="0.2"/>
    <row r="6" spans="2:15" ht="36" customHeight="1" x14ac:dyDescent="0.2">
      <c r="B6" s="24" t="s">
        <v>2</v>
      </c>
      <c r="C6" s="25" t="s">
        <v>7</v>
      </c>
      <c r="D6" s="26" t="s">
        <v>11</v>
      </c>
      <c r="E6" s="26" t="s">
        <v>8</v>
      </c>
      <c r="F6" s="25" t="s">
        <v>70</v>
      </c>
      <c r="G6" s="27" t="s">
        <v>120</v>
      </c>
      <c r="H6" s="27" t="s">
        <v>9</v>
      </c>
      <c r="I6" s="25" t="s">
        <v>10</v>
      </c>
      <c r="J6" s="27" t="s">
        <v>12</v>
      </c>
      <c r="K6" s="25" t="s">
        <v>13</v>
      </c>
      <c r="M6" s="25" t="s">
        <v>113</v>
      </c>
      <c r="N6" s="25" t="s">
        <v>260</v>
      </c>
      <c r="O6" s="25" t="s">
        <v>290</v>
      </c>
    </row>
    <row r="7" spans="2:15" s="5" customFormat="1" ht="34.5" customHeight="1" x14ac:dyDescent="0.2">
      <c r="B7" s="179" t="s">
        <v>103</v>
      </c>
      <c r="C7" s="56" t="s">
        <v>26</v>
      </c>
      <c r="D7" s="173" t="s">
        <v>27</v>
      </c>
      <c r="E7" s="56" t="s">
        <v>16</v>
      </c>
      <c r="F7" s="30">
        <v>43889</v>
      </c>
      <c r="G7" s="30" t="s">
        <v>288</v>
      </c>
      <c r="H7" s="58" t="s">
        <v>28</v>
      </c>
      <c r="I7" s="56">
        <v>1</v>
      </c>
      <c r="J7" s="31" t="s">
        <v>32</v>
      </c>
      <c r="K7" s="171" t="s">
        <v>34</v>
      </c>
      <c r="L7" s="29"/>
      <c r="M7" s="38" t="str">
        <f ca="1">IF(G7="Si","Cumplido",F7-TODAY())</f>
        <v>Cumplido</v>
      </c>
      <c r="N7" s="32"/>
      <c r="O7" s="132" t="s">
        <v>297</v>
      </c>
    </row>
    <row r="8" spans="2:15" s="5" customFormat="1" ht="63.75" x14ac:dyDescent="0.2">
      <c r="B8" s="180"/>
      <c r="C8" s="56" t="s">
        <v>98</v>
      </c>
      <c r="D8" s="174"/>
      <c r="E8" s="56" t="s">
        <v>16</v>
      </c>
      <c r="F8" s="30">
        <v>43889</v>
      </c>
      <c r="G8" s="30" t="s">
        <v>288</v>
      </c>
      <c r="H8" s="58" t="s">
        <v>28</v>
      </c>
      <c r="I8" s="56">
        <v>1</v>
      </c>
      <c r="J8" s="31" t="s">
        <v>32</v>
      </c>
      <c r="K8" s="172"/>
      <c r="L8" s="29"/>
      <c r="M8" s="38" t="str">
        <f t="shared" ref="M8:M15" ca="1" si="0">IF(G8="Si","Cumplido",F8-TODAY())</f>
        <v>Cumplido</v>
      </c>
      <c r="N8" s="32"/>
      <c r="O8" s="132" t="s">
        <v>297</v>
      </c>
    </row>
    <row r="9" spans="2:15" s="5" customFormat="1" ht="12" customHeight="1" x14ac:dyDescent="0.2">
      <c r="B9" s="180"/>
      <c r="C9" s="128" t="s">
        <v>171</v>
      </c>
      <c r="D9" s="174"/>
      <c r="E9" s="127" t="s">
        <v>16</v>
      </c>
      <c r="F9" s="30">
        <v>43889</v>
      </c>
      <c r="G9" s="30" t="s">
        <v>288</v>
      </c>
      <c r="H9" s="127" t="s">
        <v>28</v>
      </c>
      <c r="I9" s="127">
        <v>12</v>
      </c>
      <c r="J9" s="171" t="s">
        <v>32</v>
      </c>
      <c r="K9" s="172"/>
      <c r="L9" s="29"/>
      <c r="M9" s="38" t="str">
        <f t="shared" ca="1" si="0"/>
        <v>Cumplido</v>
      </c>
      <c r="N9" s="32"/>
      <c r="O9" s="132" t="s">
        <v>297</v>
      </c>
    </row>
    <row r="10" spans="2:15" s="5" customFormat="1" ht="63.75" x14ac:dyDescent="0.2">
      <c r="B10" s="180"/>
      <c r="C10" s="91" t="s">
        <v>172</v>
      </c>
      <c r="D10" s="174"/>
      <c r="E10" s="94" t="s">
        <v>16</v>
      </c>
      <c r="F10" s="30">
        <v>43889</v>
      </c>
      <c r="G10" s="30" t="s">
        <v>288</v>
      </c>
      <c r="H10" s="94" t="s">
        <v>28</v>
      </c>
      <c r="I10" s="94">
        <v>1</v>
      </c>
      <c r="J10" s="172"/>
      <c r="K10" s="172"/>
      <c r="L10" s="29"/>
      <c r="M10" s="38" t="str">
        <f t="shared" ca="1" si="0"/>
        <v>Cumplido</v>
      </c>
      <c r="N10" s="32"/>
      <c r="O10" s="132" t="s">
        <v>297</v>
      </c>
    </row>
    <row r="11" spans="2:15" s="5" customFormat="1" ht="22.5" customHeight="1" x14ac:dyDescent="0.2">
      <c r="B11" s="180"/>
      <c r="C11" s="127" t="s">
        <v>99</v>
      </c>
      <c r="D11" s="174"/>
      <c r="E11" s="127" t="s">
        <v>16</v>
      </c>
      <c r="F11" s="30">
        <v>28</v>
      </c>
      <c r="G11" s="30" t="s">
        <v>288</v>
      </c>
      <c r="H11" s="127" t="s">
        <v>28</v>
      </c>
      <c r="I11" s="171">
        <v>12</v>
      </c>
      <c r="J11" s="127" t="s">
        <v>32</v>
      </c>
      <c r="K11" s="172"/>
      <c r="L11" s="29"/>
      <c r="M11" s="38" t="str">
        <f t="shared" ca="1" si="0"/>
        <v>Cumplido</v>
      </c>
      <c r="N11" s="32"/>
      <c r="O11" s="132" t="s">
        <v>297</v>
      </c>
    </row>
    <row r="12" spans="2:15" s="5" customFormat="1" ht="48.75" customHeight="1" x14ac:dyDescent="0.2">
      <c r="B12" s="180"/>
      <c r="C12" s="73" t="s">
        <v>150</v>
      </c>
      <c r="D12" s="68" t="s">
        <v>173</v>
      </c>
      <c r="E12" s="67" t="s">
        <v>16</v>
      </c>
      <c r="F12" s="30">
        <v>43889</v>
      </c>
      <c r="G12" s="30" t="s">
        <v>288</v>
      </c>
      <c r="H12" s="67" t="s">
        <v>174</v>
      </c>
      <c r="I12" s="177"/>
      <c r="J12" s="67" t="s">
        <v>175</v>
      </c>
      <c r="K12" s="172"/>
      <c r="L12" s="29"/>
      <c r="M12" s="38" t="str">
        <f t="shared" ca="1" si="0"/>
        <v>Cumplido</v>
      </c>
      <c r="N12" s="32"/>
      <c r="O12" s="132" t="s">
        <v>298</v>
      </c>
    </row>
    <row r="13" spans="2:15" s="5" customFormat="1" ht="36" x14ac:dyDescent="0.2">
      <c r="B13" s="180"/>
      <c r="C13" s="56" t="s">
        <v>39</v>
      </c>
      <c r="D13" s="175" t="s">
        <v>35</v>
      </c>
      <c r="E13" s="171" t="s">
        <v>16</v>
      </c>
      <c r="F13" s="30">
        <v>43876</v>
      </c>
      <c r="G13" s="30" t="s">
        <v>288</v>
      </c>
      <c r="H13" s="182" t="s">
        <v>42</v>
      </c>
      <c r="I13" s="56">
        <v>1</v>
      </c>
      <c r="J13" s="31" t="s">
        <v>258</v>
      </c>
      <c r="K13" s="133" t="s">
        <v>299</v>
      </c>
      <c r="L13" s="29"/>
      <c r="M13" s="38" t="str">
        <f t="shared" ca="1" si="0"/>
        <v>Cumplido</v>
      </c>
      <c r="N13" s="32"/>
      <c r="O13" s="32" t="s">
        <v>310</v>
      </c>
    </row>
    <row r="14" spans="2:15" s="5" customFormat="1" ht="36" x14ac:dyDescent="0.2">
      <c r="B14" s="180"/>
      <c r="C14" s="56" t="s">
        <v>40</v>
      </c>
      <c r="D14" s="175"/>
      <c r="E14" s="172"/>
      <c r="F14" s="30">
        <v>43876</v>
      </c>
      <c r="G14" s="30" t="s">
        <v>288</v>
      </c>
      <c r="H14" s="183"/>
      <c r="I14" s="56">
        <v>1</v>
      </c>
      <c r="J14" s="31" t="s">
        <v>32</v>
      </c>
      <c r="K14" s="134"/>
      <c r="L14" s="29"/>
      <c r="M14" s="38" t="str">
        <f t="shared" ca="1" si="0"/>
        <v>Cumplido</v>
      </c>
      <c r="N14" s="32"/>
      <c r="O14" s="32" t="s">
        <v>310</v>
      </c>
    </row>
    <row r="15" spans="2:15" s="5" customFormat="1" ht="36" x14ac:dyDescent="0.2">
      <c r="B15" s="181"/>
      <c r="C15" s="56" t="s">
        <v>41</v>
      </c>
      <c r="D15" s="175"/>
      <c r="E15" s="177"/>
      <c r="F15" s="30">
        <v>43876</v>
      </c>
      <c r="G15" s="30" t="s">
        <v>288</v>
      </c>
      <c r="H15" s="184"/>
      <c r="I15" s="56">
        <v>1</v>
      </c>
      <c r="J15" s="31" t="s">
        <v>32</v>
      </c>
      <c r="K15" s="135"/>
      <c r="L15" s="29"/>
      <c r="M15" s="38" t="str">
        <f t="shared" ca="1" si="0"/>
        <v>Cumplido</v>
      </c>
      <c r="N15" s="32"/>
      <c r="O15" s="32" t="s">
        <v>310</v>
      </c>
    </row>
    <row r="16" spans="2:15" ht="6" customHeight="1" x14ac:dyDescent="0.2"/>
    <row r="17" spans="2:15" s="3" customFormat="1" ht="63.75" customHeight="1" x14ac:dyDescent="0.2">
      <c r="B17" s="157" t="s">
        <v>102</v>
      </c>
      <c r="C17" s="158"/>
      <c r="D17" s="158"/>
      <c r="E17" s="158"/>
      <c r="F17" s="158"/>
      <c r="G17" s="158"/>
      <c r="H17" s="159"/>
      <c r="I17" s="160" t="s">
        <v>0</v>
      </c>
      <c r="J17" s="161"/>
      <c r="K17" s="161"/>
      <c r="L17" s="33"/>
      <c r="M17" s="33"/>
      <c r="N17" s="33"/>
      <c r="O17" s="33"/>
    </row>
    <row r="18" spans="2:15" ht="5.25" customHeight="1" x14ac:dyDescent="0.2"/>
  </sheetData>
  <autoFilter ref="C6:K15" xr:uid="{00000000-0009-0000-0000-000003000000}"/>
  <mergeCells count="13">
    <mergeCell ref="B17:H17"/>
    <mergeCell ref="I17:K17"/>
    <mergeCell ref="K7:K12"/>
    <mergeCell ref="B2:B4"/>
    <mergeCell ref="C2:I2"/>
    <mergeCell ref="C3:I4"/>
    <mergeCell ref="B7:B15"/>
    <mergeCell ref="J9:J10"/>
    <mergeCell ref="I11:I12"/>
    <mergeCell ref="D13:D15"/>
    <mergeCell ref="E13:E15"/>
    <mergeCell ref="H13:H15"/>
    <mergeCell ref="D7:D11"/>
  </mergeCells>
  <conditionalFormatting sqref="M7:M15">
    <cfRule type="cellIs" dxfId="31" priority="1" stopIfTrue="1" operator="lessThan">
      <formula>0</formula>
    </cfRule>
    <cfRule type="cellIs" dxfId="30" priority="2" stopIfTrue="1" operator="greaterThan">
      <formula>10</formula>
    </cfRule>
    <cfRule type="cellIs" dxfId="29" priority="3" stopIfTrue="1" operator="between">
      <formula>6</formula>
      <formula>10</formula>
    </cfRule>
    <cfRule type="cellIs" dxfId="28" priority="4" stopIfTrue="1" operator="between">
      <formula>5</formula>
      <formula>0</formula>
    </cfRule>
  </conditionalFormatting>
  <dataValidations count="13">
    <dataValidation allowBlank="1" showInputMessage="1" showErrorMessage="1" prompt="¿Quién verifica que el dato, informe o documento generado en su área o proceso es coherente y suficiente?" sqref="I13:I15 I7:I11" xr:uid="{00000000-0002-0000-0300-000000000000}"/>
    <dataValidation allowBlank="1" showInputMessage="1" showErrorMessage="1" prompt="¿Cada cuanto tiempo se debe generar el dato informe?" sqref="E13 E7:E11" xr:uid="{00000000-0002-0000-0300-000001000000}"/>
    <dataValidation allowBlank="1" showInputMessage="1" showErrorMessage="1" prompt="Sistema mediante el cual se carga o se entrega la información al ente competente." sqref="H7:H11" xr:uid="{00000000-0002-0000-0300-000002000000}"/>
    <dataValidation allowBlank="1" showInputMessage="1" showErrorMessage="1" prompt="¿Cargo del Funcionario que debe  generar este dato, informe o documento?_x000a_Ejemplo: Trimestral, semestral, anual, entre otros._x000a_" sqref="K6 M6" xr:uid="{00000000-0002-0000-03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300-000004000000}"/>
    <dataValidation allowBlank="1" showInputMessage="1" showErrorMessage="1" prompt="¿Qué dato, informe o documento se genera como resultado de las actividades que se realizan en el área o proceso que usted participa?" sqref="C6" xr:uid="{00000000-0002-0000-0300-000005000000}"/>
    <dataValidation allowBlank="1" showInputMessage="1" showErrorMessage="1" prompt="¿Cada cuanto tiempo se debe generar el dato, informe o documento generado por el área?" sqref="E6" xr:uid="{00000000-0002-0000-0300-000006000000}"/>
    <dataValidation allowBlank="1" showInputMessage="1" showErrorMessage="1" prompt="¿Cuál es la fecha máxima de presentación del dato, informe, o documento?" sqref="F13:F15 H13 F7:F9" xr:uid="{00000000-0002-0000-0300-000007000000}"/>
    <dataValidation allowBlank="1" showInputMessage="1" showErrorMessage="1" prompt="Sistema mediante el cual se carga o se engrega  la información al ente competente." sqref="H6" xr:uid="{00000000-0002-0000-0300-000008000000}"/>
    <dataValidation allowBlank="1" showInputMessage="1" showErrorMessage="1" prompt="Cantidad de informes que se generan y se cargan al sistema o se entregan al ente competente." sqref="I6" xr:uid="{00000000-0002-0000-0300-000009000000}"/>
    <dataValidation allowBlank="1" showInputMessage="1" showErrorMessage="1" prompt="Entidad a la cual se carga o se entrega el dato, informe o documento." sqref="D6" xr:uid="{00000000-0002-0000-0300-00000A000000}"/>
    <dataValidation allowBlank="1" showInputMessage="1" showErrorMessage="1" prompt="Cargo del Funcionario responsable de generar el dato, informe o documento." sqref="J6" xr:uid="{00000000-0002-0000-0300-00000B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 xr:uid="{00000000-0002-0000-0300-00000C000000}"/>
  </dataValidations>
  <hyperlinks>
    <hyperlink ref="O7" r:id="rId1" xr:uid="{00000000-0004-0000-0300-000000000000}"/>
    <hyperlink ref="O8:O11" r:id="rId2" display="\\10.10.0.23\Acreditacion\TABLEROS INDICADORES Y PLANES DE MEJORAMIENTO HSRI\1. EVIDENCIAS ENTES DE CONTROL\2020\GESTIONJURIDICA\GESTIONTRANSPARENTE" xr:uid="{00000000-0004-0000-0300-000001000000}"/>
    <hyperlink ref="O12" r:id="rId3" xr:uid="{00000000-0004-0000-0300-000002000000}"/>
  </hyperlinks>
  <printOptions horizontalCentered="1"/>
  <pageMargins left="0.23622047244094491" right="0.23622047244094491" top="0.74803149606299213" bottom="0.74803149606299213" header="0.31496062992125984" footer="0.31496062992125984"/>
  <pageSetup paperSize="9" scale="60" fitToHeight="0" orientation="landscape"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sheetPr>
  <dimension ref="B1:O34"/>
  <sheetViews>
    <sheetView zoomScale="80" zoomScaleNormal="80" workbookViewId="0">
      <selection activeCell="E51" sqref="E51"/>
    </sheetView>
  </sheetViews>
  <sheetFormatPr baseColWidth="10" defaultRowHeight="12" x14ac:dyDescent="0.2"/>
  <cols>
    <col min="1" max="1" width="1.7109375" style="69" customWidth="1"/>
    <col min="2" max="2" width="19.5703125" style="2" customWidth="1"/>
    <col min="3" max="3" width="31.5703125" style="2" customWidth="1"/>
    <col min="4" max="4" width="25.285156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15.5703125" style="2" customWidth="1"/>
    <col min="12" max="12" width="1.28515625" style="2" customWidth="1"/>
    <col min="13" max="13" width="11.42578125" style="2" customWidth="1"/>
    <col min="14" max="14" width="23.42578125" style="2" customWidth="1"/>
    <col min="15" max="15" width="11.42578125" style="2"/>
    <col min="16" max="16384" width="11.42578125" style="69"/>
  </cols>
  <sheetData>
    <row r="1" spans="2:15" ht="6.75" customHeight="1" x14ac:dyDescent="0.2">
      <c r="B1" s="21"/>
    </row>
    <row r="2" spans="2:15" s="2" customFormat="1" ht="15.75" customHeight="1" x14ac:dyDescent="0.2">
      <c r="B2" s="163"/>
      <c r="C2" s="164" t="s">
        <v>1</v>
      </c>
      <c r="D2" s="164"/>
      <c r="E2" s="164"/>
      <c r="F2" s="164"/>
      <c r="G2" s="164"/>
      <c r="H2" s="164"/>
      <c r="I2" s="165"/>
      <c r="J2" s="67" t="s">
        <v>4</v>
      </c>
      <c r="K2" s="22" t="s">
        <v>6</v>
      </c>
    </row>
    <row r="3" spans="2:15" s="2" customFormat="1" ht="12" customHeight="1" x14ac:dyDescent="0.2">
      <c r="B3" s="163"/>
      <c r="C3" s="166" t="s">
        <v>105</v>
      </c>
      <c r="D3" s="166"/>
      <c r="E3" s="166"/>
      <c r="F3" s="166"/>
      <c r="G3" s="166"/>
      <c r="H3" s="166"/>
      <c r="I3" s="167"/>
      <c r="J3" s="67" t="s">
        <v>5</v>
      </c>
      <c r="K3" s="62">
        <v>1</v>
      </c>
    </row>
    <row r="4" spans="2:15" s="2" customFormat="1" ht="12" customHeight="1" x14ac:dyDescent="0.2">
      <c r="B4" s="163"/>
      <c r="C4" s="168"/>
      <c r="D4" s="168"/>
      <c r="E4" s="168"/>
      <c r="F4" s="168"/>
      <c r="G4" s="168"/>
      <c r="H4" s="168"/>
      <c r="I4" s="169"/>
      <c r="J4" s="67" t="s">
        <v>3</v>
      </c>
      <c r="K4" s="23">
        <v>42893</v>
      </c>
    </row>
    <row r="5" spans="2:15" ht="6" customHeight="1" x14ac:dyDescent="0.2"/>
    <row r="6" spans="2:15" ht="24.75" thickBot="1" x14ac:dyDescent="0.25">
      <c r="B6" s="79" t="s">
        <v>2</v>
      </c>
      <c r="C6" s="76" t="s">
        <v>7</v>
      </c>
      <c r="D6" s="78" t="s">
        <v>11</v>
      </c>
      <c r="E6" s="78" t="s">
        <v>8</v>
      </c>
      <c r="F6" s="76" t="s">
        <v>70</v>
      </c>
      <c r="G6" s="77"/>
      <c r="H6" s="77" t="s">
        <v>9</v>
      </c>
      <c r="I6" s="76" t="s">
        <v>10</v>
      </c>
      <c r="J6" s="77" t="s">
        <v>12</v>
      </c>
      <c r="K6" s="76" t="s">
        <v>13</v>
      </c>
      <c r="M6" s="25" t="s">
        <v>113</v>
      </c>
      <c r="N6" s="25" t="s">
        <v>260</v>
      </c>
      <c r="O6" s="25" t="s">
        <v>290</v>
      </c>
    </row>
    <row r="7" spans="2:15" s="5" customFormat="1" ht="12" customHeight="1" x14ac:dyDescent="0.2">
      <c r="B7" s="196"/>
      <c r="C7" s="187" t="s">
        <v>183</v>
      </c>
      <c r="D7" s="189" t="s">
        <v>35</v>
      </c>
      <c r="E7" s="187" t="s">
        <v>17</v>
      </c>
      <c r="F7" s="98">
        <v>43861</v>
      </c>
      <c r="G7" s="99" t="s">
        <v>288</v>
      </c>
      <c r="H7" s="187" t="s">
        <v>324</v>
      </c>
      <c r="I7" s="187">
        <v>4</v>
      </c>
      <c r="J7" s="192" t="s">
        <v>182</v>
      </c>
      <c r="K7" s="193" t="s">
        <v>181</v>
      </c>
      <c r="L7" s="29"/>
      <c r="M7" s="38" t="str">
        <f t="shared" ref="M7:M32" ca="1" si="0">IF(G7="Si","Cumplido",F7-TODAY())</f>
        <v>Cumplido</v>
      </c>
      <c r="N7" s="32" t="s">
        <v>312</v>
      </c>
      <c r="O7" s="132"/>
    </row>
    <row r="8" spans="2:15" s="5" customFormat="1" x14ac:dyDescent="0.2">
      <c r="B8" s="197"/>
      <c r="C8" s="188"/>
      <c r="D8" s="190"/>
      <c r="E8" s="188"/>
      <c r="F8" s="100">
        <v>43951</v>
      </c>
      <c r="G8" s="100" t="s">
        <v>288</v>
      </c>
      <c r="H8" s="188"/>
      <c r="I8" s="188"/>
      <c r="J8" s="172"/>
      <c r="K8" s="194"/>
      <c r="L8" s="29"/>
      <c r="M8" s="38" t="str">
        <f t="shared" ca="1" si="0"/>
        <v>Cumplido</v>
      </c>
      <c r="N8" s="32" t="s">
        <v>312</v>
      </c>
      <c r="O8" s="32"/>
    </row>
    <row r="9" spans="2:15" s="5" customFormat="1" x14ac:dyDescent="0.2">
      <c r="B9" s="197"/>
      <c r="C9" s="188"/>
      <c r="D9" s="190"/>
      <c r="E9" s="188"/>
      <c r="F9" s="100">
        <v>44043</v>
      </c>
      <c r="G9" s="100" t="s">
        <v>288</v>
      </c>
      <c r="H9" s="188"/>
      <c r="I9" s="188"/>
      <c r="J9" s="172"/>
      <c r="K9" s="194"/>
      <c r="L9" s="29"/>
      <c r="M9" s="38" t="str">
        <f t="shared" ca="1" si="0"/>
        <v>Cumplido</v>
      </c>
      <c r="N9" s="32"/>
      <c r="O9" s="32"/>
    </row>
    <row r="10" spans="2:15" s="5" customFormat="1" x14ac:dyDescent="0.2">
      <c r="B10" s="197"/>
      <c r="C10" s="162" t="s">
        <v>180</v>
      </c>
      <c r="D10" s="175" t="s">
        <v>177</v>
      </c>
      <c r="E10" s="162" t="s">
        <v>24</v>
      </c>
      <c r="F10" s="30">
        <v>43835</v>
      </c>
      <c r="G10" s="100" t="s">
        <v>288</v>
      </c>
      <c r="H10" s="171" t="s">
        <v>179</v>
      </c>
      <c r="I10" s="162">
        <v>12</v>
      </c>
      <c r="J10" s="172"/>
      <c r="K10" s="194"/>
      <c r="L10" s="29"/>
      <c r="M10" s="38" t="str">
        <f t="shared" ca="1" si="0"/>
        <v>Cumplido</v>
      </c>
      <c r="N10" s="32" t="s">
        <v>312</v>
      </c>
      <c r="O10" s="32"/>
    </row>
    <row r="11" spans="2:15" s="5" customFormat="1" x14ac:dyDescent="0.2">
      <c r="B11" s="197"/>
      <c r="C11" s="162"/>
      <c r="D11" s="175"/>
      <c r="E11" s="162"/>
      <c r="F11" s="30">
        <v>43866</v>
      </c>
      <c r="G11" s="100" t="s">
        <v>288</v>
      </c>
      <c r="H11" s="172"/>
      <c r="I11" s="162"/>
      <c r="J11" s="172"/>
      <c r="K11" s="194"/>
      <c r="L11" s="29"/>
      <c r="M11" s="38" t="str">
        <f t="shared" ca="1" si="0"/>
        <v>Cumplido</v>
      </c>
      <c r="N11" s="32" t="s">
        <v>312</v>
      </c>
      <c r="O11" s="32"/>
    </row>
    <row r="12" spans="2:15" s="5" customFormat="1" x14ac:dyDescent="0.2">
      <c r="B12" s="197"/>
      <c r="C12" s="162"/>
      <c r="D12" s="175"/>
      <c r="E12" s="162"/>
      <c r="F12" s="30">
        <v>43895</v>
      </c>
      <c r="G12" s="100" t="s">
        <v>288</v>
      </c>
      <c r="H12" s="172"/>
      <c r="I12" s="162"/>
      <c r="J12" s="172"/>
      <c r="K12" s="194"/>
      <c r="L12" s="29"/>
      <c r="M12" s="38" t="str">
        <f t="shared" ca="1" si="0"/>
        <v>Cumplido</v>
      </c>
      <c r="N12" s="32" t="s">
        <v>312</v>
      </c>
      <c r="O12" s="32"/>
    </row>
    <row r="13" spans="2:15" s="5" customFormat="1" x14ac:dyDescent="0.2">
      <c r="B13" s="197"/>
      <c r="C13" s="162"/>
      <c r="D13" s="175"/>
      <c r="E13" s="162"/>
      <c r="F13" s="30">
        <v>43926</v>
      </c>
      <c r="G13" s="100" t="s">
        <v>288</v>
      </c>
      <c r="H13" s="172"/>
      <c r="I13" s="162"/>
      <c r="J13" s="172"/>
      <c r="K13" s="194"/>
      <c r="L13" s="29"/>
      <c r="M13" s="38" t="str">
        <f t="shared" ca="1" si="0"/>
        <v>Cumplido</v>
      </c>
      <c r="N13" s="32" t="s">
        <v>312</v>
      </c>
      <c r="O13" s="32"/>
    </row>
    <row r="14" spans="2:15" s="5" customFormat="1" x14ac:dyDescent="0.2">
      <c r="B14" s="197"/>
      <c r="C14" s="162"/>
      <c r="D14" s="175"/>
      <c r="E14" s="162"/>
      <c r="F14" s="30">
        <v>43956</v>
      </c>
      <c r="G14" s="100" t="s">
        <v>288</v>
      </c>
      <c r="H14" s="172"/>
      <c r="I14" s="162"/>
      <c r="J14" s="172"/>
      <c r="K14" s="194"/>
      <c r="L14" s="29"/>
      <c r="M14" s="38" t="str">
        <f t="shared" ca="1" si="0"/>
        <v>Cumplido</v>
      </c>
      <c r="N14" s="32" t="s">
        <v>312</v>
      </c>
      <c r="O14" s="32"/>
    </row>
    <row r="15" spans="2:15" s="5" customFormat="1" x14ac:dyDescent="0.2">
      <c r="B15" s="197"/>
      <c r="C15" s="162"/>
      <c r="D15" s="175"/>
      <c r="E15" s="162"/>
      <c r="F15" s="30">
        <v>43987</v>
      </c>
      <c r="G15" s="100" t="s">
        <v>288</v>
      </c>
      <c r="H15" s="172"/>
      <c r="I15" s="162"/>
      <c r="J15" s="172"/>
      <c r="K15" s="194"/>
      <c r="L15" s="29"/>
      <c r="M15" s="38" t="str">
        <f t="shared" ca="1" si="0"/>
        <v>Cumplido</v>
      </c>
      <c r="N15" s="32"/>
      <c r="O15" s="32"/>
    </row>
    <row r="16" spans="2:15" s="5" customFormat="1" x14ac:dyDescent="0.2">
      <c r="B16" s="197"/>
      <c r="C16" s="162"/>
      <c r="D16" s="175"/>
      <c r="E16" s="162"/>
      <c r="F16" s="30">
        <v>44017</v>
      </c>
      <c r="G16" s="100" t="s">
        <v>288</v>
      </c>
      <c r="H16" s="172"/>
      <c r="I16" s="162"/>
      <c r="J16" s="172"/>
      <c r="K16" s="194"/>
      <c r="L16" s="29"/>
      <c r="M16" s="38" t="str">
        <f t="shared" ca="1" si="0"/>
        <v>Cumplido</v>
      </c>
      <c r="N16" s="32"/>
      <c r="O16" s="32"/>
    </row>
    <row r="17" spans="2:15" s="5" customFormat="1" x14ac:dyDescent="0.2">
      <c r="B17" s="197"/>
      <c r="C17" s="162"/>
      <c r="D17" s="175"/>
      <c r="E17" s="162"/>
      <c r="F17" s="30">
        <v>44048</v>
      </c>
      <c r="G17" s="100" t="s">
        <v>288</v>
      </c>
      <c r="H17" s="172"/>
      <c r="I17" s="162"/>
      <c r="J17" s="172"/>
      <c r="K17" s="194"/>
      <c r="L17" s="29"/>
      <c r="M17" s="38" t="str">
        <f t="shared" ca="1" si="0"/>
        <v>Cumplido</v>
      </c>
      <c r="N17" s="32"/>
      <c r="O17" s="32"/>
    </row>
    <row r="18" spans="2:15" s="5" customFormat="1" x14ac:dyDescent="0.2">
      <c r="B18" s="197"/>
      <c r="C18" s="162"/>
      <c r="D18" s="175"/>
      <c r="E18" s="162"/>
      <c r="F18" s="30">
        <v>44079</v>
      </c>
      <c r="G18" s="100" t="s">
        <v>288</v>
      </c>
      <c r="H18" s="172"/>
      <c r="I18" s="162"/>
      <c r="J18" s="172"/>
      <c r="K18" s="194"/>
      <c r="L18" s="29"/>
      <c r="M18" s="38" t="str">
        <f t="shared" ca="1" si="0"/>
        <v>Cumplido</v>
      </c>
      <c r="N18" s="32"/>
      <c r="O18" s="32"/>
    </row>
    <row r="19" spans="2:15" s="5" customFormat="1" x14ac:dyDescent="0.2">
      <c r="B19" s="197"/>
      <c r="C19" s="162"/>
      <c r="D19" s="175"/>
      <c r="E19" s="162"/>
      <c r="F19" s="30">
        <v>44170</v>
      </c>
      <c r="G19" s="30"/>
      <c r="H19" s="172"/>
      <c r="I19" s="162"/>
      <c r="J19" s="172"/>
      <c r="K19" s="194"/>
      <c r="L19" s="29"/>
      <c r="M19" s="38">
        <f t="shared" ca="1" si="0"/>
        <v>23</v>
      </c>
      <c r="N19" s="32"/>
      <c r="O19" s="32"/>
    </row>
    <row r="20" spans="2:15" s="5" customFormat="1" x14ac:dyDescent="0.2">
      <c r="B20" s="197"/>
      <c r="C20" s="171" t="s">
        <v>178</v>
      </c>
      <c r="D20" s="173" t="s">
        <v>177</v>
      </c>
      <c r="E20" s="171" t="s">
        <v>17</v>
      </c>
      <c r="F20" s="75">
        <v>43840</v>
      </c>
      <c r="G20" s="100" t="s">
        <v>288</v>
      </c>
      <c r="H20" s="172"/>
      <c r="I20" s="172">
        <v>4</v>
      </c>
      <c r="J20" s="172"/>
      <c r="K20" s="194"/>
      <c r="L20" s="29"/>
      <c r="M20" s="38" t="str">
        <f t="shared" ca="1" si="0"/>
        <v>Cumplido</v>
      </c>
      <c r="N20" s="32" t="s">
        <v>312</v>
      </c>
      <c r="O20" s="32"/>
    </row>
    <row r="21" spans="2:15" s="5" customFormat="1" x14ac:dyDescent="0.2">
      <c r="B21" s="197"/>
      <c r="C21" s="172"/>
      <c r="D21" s="174"/>
      <c r="E21" s="172"/>
      <c r="F21" s="30">
        <v>43931</v>
      </c>
      <c r="G21" s="100" t="s">
        <v>288</v>
      </c>
      <c r="H21" s="172"/>
      <c r="I21" s="172"/>
      <c r="J21" s="172"/>
      <c r="K21" s="194"/>
      <c r="L21" s="29"/>
      <c r="M21" s="38" t="str">
        <f t="shared" ca="1" si="0"/>
        <v>Cumplido</v>
      </c>
      <c r="N21" s="32" t="s">
        <v>312</v>
      </c>
      <c r="O21" s="32"/>
    </row>
    <row r="22" spans="2:15" s="5" customFormat="1" x14ac:dyDescent="0.2">
      <c r="B22" s="197"/>
      <c r="C22" s="172"/>
      <c r="D22" s="174"/>
      <c r="E22" s="172"/>
      <c r="F22" s="30">
        <v>44022</v>
      </c>
      <c r="G22" s="100" t="s">
        <v>288</v>
      </c>
      <c r="H22" s="172"/>
      <c r="I22" s="172"/>
      <c r="J22" s="172"/>
      <c r="K22" s="194"/>
      <c r="L22" s="29"/>
      <c r="M22" s="38" t="str">
        <f t="shared" ca="1" si="0"/>
        <v>Cumplido</v>
      </c>
      <c r="N22" s="32"/>
      <c r="O22" s="32"/>
    </row>
    <row r="23" spans="2:15" s="5" customFormat="1" ht="12" customHeight="1" x14ac:dyDescent="0.2">
      <c r="B23" s="197"/>
      <c r="C23" s="171" t="s">
        <v>138</v>
      </c>
      <c r="D23" s="173" t="s">
        <v>139</v>
      </c>
      <c r="E23" s="171" t="s">
        <v>24</v>
      </c>
      <c r="F23" s="30">
        <v>43840</v>
      </c>
      <c r="G23" s="100" t="s">
        <v>288</v>
      </c>
      <c r="H23" s="171" t="s">
        <v>176</v>
      </c>
      <c r="I23" s="171">
        <v>12</v>
      </c>
      <c r="J23" s="172"/>
      <c r="K23" s="194"/>
      <c r="L23" s="29"/>
      <c r="M23" s="38" t="str">
        <f t="shared" ca="1" si="0"/>
        <v>Cumplido</v>
      </c>
      <c r="N23" s="32" t="s">
        <v>312</v>
      </c>
      <c r="O23" s="32"/>
    </row>
    <row r="24" spans="2:15" s="5" customFormat="1" x14ac:dyDescent="0.2">
      <c r="B24" s="197"/>
      <c r="C24" s="172"/>
      <c r="D24" s="174"/>
      <c r="E24" s="172"/>
      <c r="F24" s="30">
        <v>43871</v>
      </c>
      <c r="G24" s="100" t="s">
        <v>288</v>
      </c>
      <c r="H24" s="172"/>
      <c r="I24" s="172"/>
      <c r="J24" s="172"/>
      <c r="K24" s="194"/>
      <c r="L24" s="29"/>
      <c r="M24" s="38" t="str">
        <f t="shared" ca="1" si="0"/>
        <v>Cumplido</v>
      </c>
      <c r="N24" s="32" t="s">
        <v>312</v>
      </c>
      <c r="O24" s="32"/>
    </row>
    <row r="25" spans="2:15" s="5" customFormat="1" x14ac:dyDescent="0.2">
      <c r="B25" s="197"/>
      <c r="C25" s="172"/>
      <c r="D25" s="174"/>
      <c r="E25" s="172"/>
      <c r="F25" s="30">
        <v>43900</v>
      </c>
      <c r="G25" s="100" t="s">
        <v>288</v>
      </c>
      <c r="H25" s="172"/>
      <c r="I25" s="172"/>
      <c r="J25" s="172"/>
      <c r="K25" s="194"/>
      <c r="L25" s="29"/>
      <c r="M25" s="38" t="str">
        <f t="shared" ca="1" si="0"/>
        <v>Cumplido</v>
      </c>
      <c r="N25" s="32" t="s">
        <v>312</v>
      </c>
      <c r="O25" s="32"/>
    </row>
    <row r="26" spans="2:15" s="5" customFormat="1" x14ac:dyDescent="0.2">
      <c r="B26" s="197"/>
      <c r="C26" s="172"/>
      <c r="D26" s="174"/>
      <c r="E26" s="172"/>
      <c r="F26" s="30">
        <v>43931</v>
      </c>
      <c r="G26" s="100" t="s">
        <v>288</v>
      </c>
      <c r="H26" s="172"/>
      <c r="I26" s="172"/>
      <c r="J26" s="172"/>
      <c r="K26" s="194"/>
      <c r="L26" s="29"/>
      <c r="M26" s="38" t="str">
        <f t="shared" ca="1" si="0"/>
        <v>Cumplido</v>
      </c>
      <c r="N26" s="32" t="s">
        <v>312</v>
      </c>
      <c r="O26" s="32"/>
    </row>
    <row r="27" spans="2:15" s="5" customFormat="1" x14ac:dyDescent="0.2">
      <c r="B27" s="197"/>
      <c r="C27" s="172"/>
      <c r="D27" s="174"/>
      <c r="E27" s="172"/>
      <c r="F27" s="30">
        <v>43961</v>
      </c>
      <c r="G27" s="100" t="s">
        <v>288</v>
      </c>
      <c r="H27" s="172"/>
      <c r="I27" s="172"/>
      <c r="J27" s="172"/>
      <c r="K27" s="194"/>
      <c r="L27" s="29"/>
      <c r="M27" s="38" t="str">
        <f t="shared" ca="1" si="0"/>
        <v>Cumplido</v>
      </c>
      <c r="N27" s="32" t="s">
        <v>312</v>
      </c>
      <c r="O27" s="32"/>
    </row>
    <row r="28" spans="2:15" s="5" customFormat="1" x14ac:dyDescent="0.2">
      <c r="B28" s="197"/>
      <c r="C28" s="172"/>
      <c r="D28" s="174"/>
      <c r="E28" s="172"/>
      <c r="F28" s="30">
        <v>43992</v>
      </c>
      <c r="G28" s="100" t="s">
        <v>288</v>
      </c>
      <c r="H28" s="172"/>
      <c r="I28" s="172"/>
      <c r="J28" s="172"/>
      <c r="K28" s="194"/>
      <c r="L28" s="29"/>
      <c r="M28" s="38" t="str">
        <f t="shared" ca="1" si="0"/>
        <v>Cumplido</v>
      </c>
      <c r="N28" s="32"/>
      <c r="O28" s="32"/>
    </row>
    <row r="29" spans="2:15" s="5" customFormat="1" x14ac:dyDescent="0.2">
      <c r="B29" s="197"/>
      <c r="C29" s="172"/>
      <c r="D29" s="174"/>
      <c r="E29" s="172"/>
      <c r="F29" s="30">
        <v>44022</v>
      </c>
      <c r="G29" s="100" t="s">
        <v>288</v>
      </c>
      <c r="H29" s="172"/>
      <c r="I29" s="172"/>
      <c r="J29" s="172"/>
      <c r="K29" s="194"/>
      <c r="L29" s="29"/>
      <c r="M29" s="38" t="str">
        <f t="shared" ca="1" si="0"/>
        <v>Cumplido</v>
      </c>
      <c r="N29" s="32"/>
      <c r="O29" s="32"/>
    </row>
    <row r="30" spans="2:15" s="5" customFormat="1" x14ac:dyDescent="0.2">
      <c r="B30" s="197"/>
      <c r="C30" s="172"/>
      <c r="D30" s="174"/>
      <c r="E30" s="172"/>
      <c r="F30" s="30">
        <v>44053</v>
      </c>
      <c r="G30" s="100" t="s">
        <v>288</v>
      </c>
      <c r="H30" s="172"/>
      <c r="I30" s="172"/>
      <c r="J30" s="172"/>
      <c r="K30" s="194"/>
      <c r="L30" s="29"/>
      <c r="M30" s="38" t="str">
        <f t="shared" ca="1" si="0"/>
        <v>Cumplido</v>
      </c>
      <c r="N30" s="32"/>
      <c r="O30" s="32"/>
    </row>
    <row r="31" spans="2:15" s="5" customFormat="1" x14ac:dyDescent="0.2">
      <c r="B31" s="197"/>
      <c r="C31" s="172"/>
      <c r="D31" s="174"/>
      <c r="E31" s="172"/>
      <c r="F31" s="30">
        <v>44084</v>
      </c>
      <c r="G31" s="100" t="s">
        <v>288</v>
      </c>
      <c r="H31" s="172"/>
      <c r="I31" s="172"/>
      <c r="J31" s="172"/>
      <c r="K31" s="194"/>
      <c r="L31" s="29"/>
      <c r="M31" s="38" t="str">
        <f t="shared" ca="1" si="0"/>
        <v>Cumplido</v>
      </c>
      <c r="N31" s="32"/>
      <c r="O31" s="32"/>
    </row>
    <row r="32" spans="2:15" s="5" customFormat="1" ht="12.75" thickBot="1" x14ac:dyDescent="0.25">
      <c r="B32" s="198"/>
      <c r="C32" s="191"/>
      <c r="D32" s="199"/>
      <c r="E32" s="191"/>
      <c r="F32" s="74">
        <v>44175</v>
      </c>
      <c r="G32" s="74"/>
      <c r="H32" s="191"/>
      <c r="I32" s="191"/>
      <c r="J32" s="191"/>
      <c r="K32" s="195"/>
      <c r="L32" s="29"/>
      <c r="M32" s="38">
        <f t="shared" ca="1" si="0"/>
        <v>28</v>
      </c>
      <c r="N32" s="32"/>
      <c r="O32" s="32"/>
    </row>
    <row r="33" spans="2:15" s="3" customFormat="1" ht="63.75" customHeight="1" x14ac:dyDescent="0.2">
      <c r="B33" s="157" t="s">
        <v>169</v>
      </c>
      <c r="C33" s="158"/>
      <c r="D33" s="158"/>
      <c r="E33" s="158"/>
      <c r="F33" s="158"/>
      <c r="G33" s="158"/>
      <c r="H33" s="159"/>
      <c r="I33" s="157" t="s">
        <v>0</v>
      </c>
      <c r="J33" s="185"/>
      <c r="K33" s="186"/>
      <c r="L33" s="33"/>
      <c r="M33" s="33"/>
      <c r="N33" s="33"/>
      <c r="O33" s="33"/>
    </row>
    <row r="34" spans="2:15" ht="5.25" customHeight="1" x14ac:dyDescent="0.2"/>
  </sheetData>
  <autoFilter ref="B6:O33" xr:uid="{2105C03B-C2F1-4A73-AE41-D8681A6C4D42}"/>
  <mergeCells count="27">
    <mergeCell ref="J7:J32"/>
    <mergeCell ref="K7:K32"/>
    <mergeCell ref="C23:C32"/>
    <mergeCell ref="B7:B32"/>
    <mergeCell ref="E7:E9"/>
    <mergeCell ref="I23:I32"/>
    <mergeCell ref="D23:D32"/>
    <mergeCell ref="E23:E32"/>
    <mergeCell ref="H10:H22"/>
    <mergeCell ref="I10:I19"/>
    <mergeCell ref="I20:I22"/>
    <mergeCell ref="B2:B4"/>
    <mergeCell ref="C2:I2"/>
    <mergeCell ref="C3:I4"/>
    <mergeCell ref="B33:H33"/>
    <mergeCell ref="I33:K33"/>
    <mergeCell ref="C7:C9"/>
    <mergeCell ref="D7:D9"/>
    <mergeCell ref="H7:H9"/>
    <mergeCell ref="I7:I9"/>
    <mergeCell ref="H23:H32"/>
    <mergeCell ref="C10:C19"/>
    <mergeCell ref="D10:D19"/>
    <mergeCell ref="E10:E19"/>
    <mergeCell ref="C20:C22"/>
    <mergeCell ref="D20:D22"/>
    <mergeCell ref="E20:E22"/>
  </mergeCells>
  <conditionalFormatting sqref="M7:M32">
    <cfRule type="cellIs" dxfId="27" priority="1" stopIfTrue="1" operator="lessThan">
      <formula>0</formula>
    </cfRule>
    <cfRule type="cellIs" dxfId="26" priority="2" stopIfTrue="1" operator="greaterThan">
      <formula>10</formula>
    </cfRule>
    <cfRule type="cellIs" dxfId="25" priority="3" stopIfTrue="1" operator="between">
      <formula>6</formula>
      <formula>10</formula>
    </cfRule>
    <cfRule type="cellIs" dxfId="24" priority="4" stopIfTrue="1" operator="between">
      <formula>5</formula>
      <formula>0</formula>
    </cfRule>
  </conditionalFormatting>
  <dataValidations count="11">
    <dataValidation allowBlank="1" showInputMessage="1" showErrorMessage="1" prompt="¿Quién verifica que el dato, informe o documento generado en su área o proceso es coherente y suficiente?" sqref="I7 I23" xr:uid="{00000000-0002-0000-0400-000000000000}"/>
    <dataValidation allowBlank="1" showInputMessage="1" showErrorMessage="1" prompt="¿Cada cuanto tiempo se debe generar el dato informe?" sqref="E7 E23" xr:uid="{00000000-0002-0000-0400-000001000000}"/>
    <dataValidation allowBlank="1" showInputMessage="1" showErrorMessage="1" prompt="¿Cargo del Funcionario que debe  generar este dato, informe o documento?_x000a_Ejemplo: Trimestral, semestral, anual, entre otros._x000a_" sqref="K6 M6" xr:uid="{00000000-0002-0000-0400-000002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400-000003000000}"/>
    <dataValidation allowBlank="1" showInputMessage="1" showErrorMessage="1" prompt="¿Qué dato, informe o documento se genera como resultado de las actividades que se realizan en el área o proceso que usted participa?" sqref="C6" xr:uid="{00000000-0002-0000-0400-000004000000}"/>
    <dataValidation allowBlank="1" showInputMessage="1" showErrorMessage="1" prompt="¿Cada cuanto tiempo se debe generar el dato, informe o documento generado por el área?" sqref="E6" xr:uid="{00000000-0002-0000-0400-000005000000}"/>
    <dataValidation allowBlank="1" showInputMessage="1" showErrorMessage="1" prompt="¿Cuál es la fecha máxima de presentación del dato, informe, o documento?" sqref="H7 F7:F22" xr:uid="{00000000-0002-0000-0400-000006000000}"/>
    <dataValidation allowBlank="1" showInputMessage="1" showErrorMessage="1" prompt="Sistema mediante el cual se carga o se engrega  la información al ente competente." sqref="H6" xr:uid="{00000000-0002-0000-0400-000007000000}"/>
    <dataValidation allowBlank="1" showInputMessage="1" showErrorMessage="1" prompt="Cantidad de informes que se generan y se cargan al sistema o se entregan al ente competente." sqref="I6" xr:uid="{00000000-0002-0000-0400-000008000000}"/>
    <dataValidation allowBlank="1" showInputMessage="1" showErrorMessage="1" prompt="Entidad a la cual se carga o se entrega el dato, informe o documento." sqref="D6" xr:uid="{00000000-0002-0000-0400-000009000000}"/>
    <dataValidation allowBlank="1" showInputMessage="1" showErrorMessage="1" prompt="Cargo del Funcionario responsable de generar el dato, informe o documento." sqref="J6" xr:uid="{00000000-0002-0000-0400-00000A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B1:P37"/>
  <sheetViews>
    <sheetView zoomScale="77" zoomScaleNormal="77" workbookViewId="0">
      <selection activeCell="J15" sqref="J15:J17"/>
    </sheetView>
  </sheetViews>
  <sheetFormatPr baseColWidth="10" defaultRowHeight="12" x14ac:dyDescent="0.2"/>
  <cols>
    <col min="1" max="1" width="1.7109375" style="69" customWidth="1"/>
    <col min="2" max="2" width="19.5703125" style="2" customWidth="1"/>
    <col min="3" max="3" width="31.5703125" style="2" customWidth="1"/>
    <col min="4" max="4" width="25.28515625" style="2" customWidth="1"/>
    <col min="5" max="5" width="17.5703125" style="2" customWidth="1"/>
    <col min="6" max="6" width="28.28515625" style="2" customWidth="1"/>
    <col min="7" max="7" width="30.85546875" style="2" customWidth="1"/>
    <col min="8" max="8" width="21.7109375" style="2" customWidth="1"/>
    <col min="9" max="9" width="12.28515625" style="2" customWidth="1"/>
    <col min="10" max="10" width="19.140625" style="2" customWidth="1"/>
    <col min="11" max="11" width="12.7109375" style="2" customWidth="1"/>
    <col min="12" max="12" width="1.28515625" style="2" customWidth="1"/>
    <col min="13" max="13" width="11.42578125" style="2"/>
    <col min="14" max="14" width="23.42578125" style="2" customWidth="1"/>
    <col min="15" max="15" width="49.140625" style="69" customWidth="1"/>
    <col min="16" max="16384" width="11.42578125" style="69"/>
  </cols>
  <sheetData>
    <row r="1" spans="2:15" ht="6.75" customHeight="1" x14ac:dyDescent="0.2">
      <c r="B1" s="21"/>
    </row>
    <row r="2" spans="2:15" s="2" customFormat="1" ht="15.75" customHeight="1" x14ac:dyDescent="0.2">
      <c r="B2" s="163"/>
      <c r="C2" s="164" t="s">
        <v>1</v>
      </c>
      <c r="D2" s="164"/>
      <c r="E2" s="164"/>
      <c r="F2" s="164"/>
      <c r="G2" s="164"/>
      <c r="H2" s="164"/>
      <c r="I2" s="165"/>
      <c r="J2" s="67" t="s">
        <v>4</v>
      </c>
      <c r="K2" s="22" t="s">
        <v>6</v>
      </c>
    </row>
    <row r="3" spans="2:15" s="2" customFormat="1" ht="12" customHeight="1" x14ac:dyDescent="0.2">
      <c r="B3" s="163"/>
      <c r="C3" s="166" t="s">
        <v>105</v>
      </c>
      <c r="D3" s="166"/>
      <c r="E3" s="166"/>
      <c r="F3" s="166"/>
      <c r="G3" s="166"/>
      <c r="H3" s="166"/>
      <c r="I3" s="167"/>
      <c r="J3" s="67" t="s">
        <v>5</v>
      </c>
      <c r="K3" s="62">
        <v>1</v>
      </c>
    </row>
    <row r="4" spans="2:15" s="2" customFormat="1" ht="12" customHeight="1" x14ac:dyDescent="0.2">
      <c r="B4" s="163"/>
      <c r="C4" s="168"/>
      <c r="D4" s="168"/>
      <c r="E4" s="168"/>
      <c r="F4" s="168"/>
      <c r="G4" s="168"/>
      <c r="H4" s="168"/>
      <c r="I4" s="169"/>
      <c r="J4" s="67" t="s">
        <v>3</v>
      </c>
      <c r="K4" s="23">
        <v>42893</v>
      </c>
    </row>
    <row r="5" spans="2:15" ht="6" customHeight="1" x14ac:dyDescent="0.2"/>
    <row r="6" spans="2:15" ht="40.5" customHeight="1" x14ac:dyDescent="0.2">
      <c r="B6" s="24" t="s">
        <v>2</v>
      </c>
      <c r="C6" s="25" t="s">
        <v>7</v>
      </c>
      <c r="D6" s="26" t="s">
        <v>11</v>
      </c>
      <c r="E6" s="26" t="s">
        <v>8</v>
      </c>
      <c r="F6" s="25" t="s">
        <v>70</v>
      </c>
      <c r="G6" s="27" t="s">
        <v>120</v>
      </c>
      <c r="H6" s="27" t="s">
        <v>9</v>
      </c>
      <c r="I6" s="25" t="s">
        <v>10</v>
      </c>
      <c r="J6" s="27" t="s">
        <v>12</v>
      </c>
      <c r="K6" s="25" t="s">
        <v>13</v>
      </c>
      <c r="M6" s="25" t="s">
        <v>113</v>
      </c>
      <c r="N6" s="25" t="s">
        <v>260</v>
      </c>
      <c r="O6" s="25" t="s">
        <v>290</v>
      </c>
    </row>
    <row r="7" spans="2:15" s="5" customFormat="1" ht="34.5" customHeight="1" x14ac:dyDescent="0.2">
      <c r="B7" s="179" t="s">
        <v>33</v>
      </c>
      <c r="C7" s="67" t="s">
        <v>124</v>
      </c>
      <c r="D7" s="66" t="s">
        <v>123</v>
      </c>
      <c r="E7" s="67" t="s">
        <v>16</v>
      </c>
      <c r="F7" s="39">
        <v>43889</v>
      </c>
      <c r="G7" s="30" t="s">
        <v>288</v>
      </c>
      <c r="H7" s="63" t="s">
        <v>122</v>
      </c>
      <c r="I7" s="67">
        <v>1</v>
      </c>
      <c r="J7" s="31" t="s">
        <v>33</v>
      </c>
      <c r="K7" s="61" t="s">
        <v>33</v>
      </c>
      <c r="L7" s="29"/>
      <c r="M7" s="38" t="str">
        <f ca="1">IF(G7="Si","Cumplido",F7-TODAY())</f>
        <v>Cumplido</v>
      </c>
      <c r="N7" s="32"/>
      <c r="O7" s="140" t="s">
        <v>300</v>
      </c>
    </row>
    <row r="8" spans="2:15" s="5" customFormat="1" ht="34.5" customHeight="1" x14ac:dyDescent="0.2">
      <c r="B8" s="180"/>
      <c r="C8" s="171" t="s">
        <v>184</v>
      </c>
      <c r="D8" s="173" t="s">
        <v>125</v>
      </c>
      <c r="E8" s="171" t="s">
        <v>259</v>
      </c>
      <c r="F8" s="39">
        <v>43951</v>
      </c>
      <c r="G8" s="30" t="s">
        <v>288</v>
      </c>
      <c r="H8" s="171" t="s">
        <v>126</v>
      </c>
      <c r="I8" s="67">
        <v>1</v>
      </c>
      <c r="J8" s="31" t="s">
        <v>33</v>
      </c>
      <c r="K8" s="61" t="s">
        <v>33</v>
      </c>
      <c r="L8" s="29"/>
      <c r="M8" s="38" t="str">
        <f ca="1">IF(G8="Si","Cumplido",F8-TODAY())</f>
        <v>Cumplido</v>
      </c>
      <c r="N8" s="32"/>
      <c r="O8" s="32"/>
    </row>
    <row r="9" spans="2:15" s="5" customFormat="1" ht="34.5" customHeight="1" x14ac:dyDescent="0.2">
      <c r="B9" s="180"/>
      <c r="C9" s="177"/>
      <c r="D9" s="178"/>
      <c r="E9" s="177"/>
      <c r="F9" s="39">
        <v>44185</v>
      </c>
      <c r="G9" s="30"/>
      <c r="H9" s="177"/>
      <c r="I9" s="97">
        <v>1</v>
      </c>
      <c r="J9" s="31" t="s">
        <v>33</v>
      </c>
      <c r="K9" s="96" t="s">
        <v>33</v>
      </c>
      <c r="L9" s="29"/>
      <c r="M9" s="38">
        <f ca="1">IF(G9="Si","Cumplido",F9-TODAY())</f>
        <v>38</v>
      </c>
      <c r="N9" s="32"/>
      <c r="O9" s="140" t="s">
        <v>300</v>
      </c>
    </row>
    <row r="10" spans="2:15" s="5" customFormat="1" ht="34.5" customHeight="1" x14ac:dyDescent="0.2">
      <c r="B10" s="180"/>
      <c r="C10" s="171" t="s">
        <v>325</v>
      </c>
      <c r="D10" s="173" t="s">
        <v>125</v>
      </c>
      <c r="E10" s="67" t="s">
        <v>15</v>
      </c>
      <c r="F10" s="39">
        <v>44043</v>
      </c>
      <c r="G10" s="30" t="s">
        <v>288</v>
      </c>
      <c r="H10" s="63" t="s">
        <v>129</v>
      </c>
      <c r="I10" s="67">
        <v>1</v>
      </c>
      <c r="J10" s="31" t="s">
        <v>33</v>
      </c>
      <c r="K10" s="61" t="s">
        <v>33</v>
      </c>
      <c r="L10" s="29"/>
      <c r="M10" s="38" t="str">
        <f t="shared" ref="M10:M17" ca="1" si="0">IF(G10="Si","Cumplido",F10-TODAY())</f>
        <v>Cumplido</v>
      </c>
      <c r="N10" s="32"/>
      <c r="O10" s="140" t="s">
        <v>300</v>
      </c>
    </row>
    <row r="11" spans="2:15" s="5" customFormat="1" ht="34.5" customHeight="1" x14ac:dyDescent="0.2">
      <c r="B11" s="180"/>
      <c r="C11" s="172"/>
      <c r="D11" s="174"/>
      <c r="E11" s="144" t="s">
        <v>15</v>
      </c>
      <c r="F11" s="39">
        <v>44226</v>
      </c>
      <c r="G11" s="30"/>
      <c r="H11" s="63" t="s">
        <v>129</v>
      </c>
      <c r="I11" s="67">
        <v>1</v>
      </c>
      <c r="J11" s="31" t="s">
        <v>33</v>
      </c>
      <c r="K11" s="61" t="s">
        <v>33</v>
      </c>
      <c r="L11" s="29"/>
      <c r="M11" s="38">
        <f t="shared" ca="1" si="0"/>
        <v>79</v>
      </c>
      <c r="N11" s="32"/>
      <c r="O11" s="32"/>
    </row>
    <row r="12" spans="2:15" s="5" customFormat="1" ht="34.5" customHeight="1" x14ac:dyDescent="0.2">
      <c r="B12" s="180"/>
      <c r="C12" s="171" t="s">
        <v>130</v>
      </c>
      <c r="D12" s="173" t="s">
        <v>131</v>
      </c>
      <c r="E12" s="67" t="s">
        <v>128</v>
      </c>
      <c r="F12" s="39">
        <v>43845</v>
      </c>
      <c r="G12" s="30" t="s">
        <v>288</v>
      </c>
      <c r="H12" s="63" t="s">
        <v>129</v>
      </c>
      <c r="I12" s="67">
        <v>1</v>
      </c>
      <c r="J12" s="31" t="s">
        <v>33</v>
      </c>
      <c r="K12" s="61" t="s">
        <v>33</v>
      </c>
      <c r="L12" s="29"/>
      <c r="M12" s="38" t="str">
        <f t="shared" ca="1" si="0"/>
        <v>Cumplido</v>
      </c>
      <c r="N12" s="32"/>
      <c r="O12" s="140" t="s">
        <v>300</v>
      </c>
    </row>
    <row r="13" spans="2:15" s="5" customFormat="1" ht="34.5" customHeight="1" x14ac:dyDescent="0.2">
      <c r="B13" s="180"/>
      <c r="C13" s="172"/>
      <c r="D13" s="174"/>
      <c r="E13" s="67" t="s">
        <v>128</v>
      </c>
      <c r="F13" s="39">
        <v>43966</v>
      </c>
      <c r="G13" s="30" t="s">
        <v>288</v>
      </c>
      <c r="H13" s="63" t="s">
        <v>129</v>
      </c>
      <c r="I13" s="67">
        <v>1</v>
      </c>
      <c r="J13" s="31" t="s">
        <v>33</v>
      </c>
      <c r="K13" s="61" t="s">
        <v>33</v>
      </c>
      <c r="L13" s="29"/>
      <c r="M13" s="38" t="str">
        <f t="shared" ca="1" si="0"/>
        <v>Cumplido</v>
      </c>
      <c r="N13" s="32"/>
      <c r="O13" s="140" t="s">
        <v>300</v>
      </c>
    </row>
    <row r="14" spans="2:15" s="5" customFormat="1" ht="34.5" customHeight="1" x14ac:dyDescent="0.2">
      <c r="B14" s="180"/>
      <c r="C14" s="172"/>
      <c r="D14" s="178"/>
      <c r="E14" s="67" t="s">
        <v>128</v>
      </c>
      <c r="F14" s="39">
        <v>44089</v>
      </c>
      <c r="G14" s="30" t="s">
        <v>288</v>
      </c>
      <c r="H14" s="63" t="s">
        <v>129</v>
      </c>
      <c r="I14" s="67">
        <v>1</v>
      </c>
      <c r="J14" s="31" t="s">
        <v>33</v>
      </c>
      <c r="K14" s="61" t="s">
        <v>33</v>
      </c>
      <c r="L14" s="29"/>
      <c r="M14" s="38" t="str">
        <f t="shared" ca="1" si="0"/>
        <v>Cumplido</v>
      </c>
      <c r="N14" s="32"/>
      <c r="O14" s="32"/>
    </row>
    <row r="15" spans="2:15" s="5" customFormat="1" ht="23.25" customHeight="1" x14ac:dyDescent="0.2">
      <c r="B15" s="180"/>
      <c r="C15" s="172" t="s">
        <v>265</v>
      </c>
      <c r="D15" s="173" t="s">
        <v>131</v>
      </c>
      <c r="E15" s="171" t="s">
        <v>17</v>
      </c>
      <c r="F15" s="39">
        <v>43941</v>
      </c>
      <c r="G15" s="139" t="s">
        <v>288</v>
      </c>
      <c r="H15" s="171" t="s">
        <v>266</v>
      </c>
      <c r="I15" s="171">
        <v>4</v>
      </c>
      <c r="J15" s="171" t="s">
        <v>33</v>
      </c>
      <c r="K15" s="171" t="s">
        <v>33</v>
      </c>
      <c r="L15" s="29"/>
      <c r="M15" s="38" t="str">
        <f t="shared" ca="1" si="0"/>
        <v>Cumplido</v>
      </c>
      <c r="N15" s="32"/>
      <c r="O15" s="140" t="s">
        <v>300</v>
      </c>
    </row>
    <row r="16" spans="2:15" s="5" customFormat="1" x14ac:dyDescent="0.2">
      <c r="B16" s="180"/>
      <c r="C16" s="172"/>
      <c r="D16" s="174"/>
      <c r="E16" s="172"/>
      <c r="F16" s="39">
        <v>44042</v>
      </c>
      <c r="G16" s="30" t="s">
        <v>288</v>
      </c>
      <c r="H16" s="172"/>
      <c r="I16" s="172"/>
      <c r="J16" s="172"/>
      <c r="K16" s="172"/>
      <c r="L16" s="29"/>
      <c r="M16" s="38" t="str">
        <f t="shared" ca="1" si="0"/>
        <v>Cumplido</v>
      </c>
      <c r="N16" s="32"/>
      <c r="O16" s="32"/>
    </row>
    <row r="17" spans="2:16" s="5" customFormat="1" x14ac:dyDescent="0.2">
      <c r="B17" s="180"/>
      <c r="C17" s="177"/>
      <c r="D17" s="178"/>
      <c r="E17" s="177"/>
      <c r="F17" s="39">
        <v>44247</v>
      </c>
      <c r="G17" s="139"/>
      <c r="H17" s="177"/>
      <c r="I17" s="177"/>
      <c r="J17" s="177"/>
      <c r="K17" s="177"/>
      <c r="L17" s="29"/>
      <c r="M17" s="38">
        <f t="shared" ca="1" si="0"/>
        <v>100</v>
      </c>
      <c r="N17" s="32"/>
      <c r="O17" s="32"/>
    </row>
    <row r="18" spans="2:16" s="5" customFormat="1" ht="96" x14ac:dyDescent="0.2">
      <c r="B18" s="181"/>
      <c r="C18" s="114" t="s">
        <v>73</v>
      </c>
      <c r="D18" s="110" t="s">
        <v>72</v>
      </c>
      <c r="E18" s="114" t="s">
        <v>16</v>
      </c>
      <c r="F18" s="115">
        <v>43921</v>
      </c>
      <c r="G18" s="30" t="s">
        <v>288</v>
      </c>
      <c r="H18" s="63" t="s">
        <v>75</v>
      </c>
      <c r="I18" s="67">
        <v>1</v>
      </c>
      <c r="J18" s="31" t="s">
        <v>74</v>
      </c>
      <c r="K18" s="61" t="s">
        <v>33</v>
      </c>
      <c r="L18" s="29"/>
      <c r="M18" s="38" t="str">
        <f ca="1">IF(G18="Si","Cumplido",F18-TODAY())</f>
        <v>Cumplido</v>
      </c>
      <c r="N18" s="32" t="s">
        <v>311</v>
      </c>
      <c r="O18" s="32"/>
    </row>
    <row r="19" spans="2:16" ht="6" customHeight="1" x14ac:dyDescent="0.2">
      <c r="N19" s="136"/>
      <c r="O19" s="136"/>
    </row>
    <row r="20" spans="2:16" s="3" customFormat="1" ht="63.75" customHeight="1" x14ac:dyDescent="0.2">
      <c r="B20" s="157" t="s">
        <v>169</v>
      </c>
      <c r="C20" s="158"/>
      <c r="D20" s="158"/>
      <c r="E20" s="158"/>
      <c r="F20" s="158"/>
      <c r="G20" s="158"/>
      <c r="H20" s="159"/>
      <c r="I20" s="160" t="s">
        <v>0</v>
      </c>
      <c r="J20" s="161"/>
      <c r="K20" s="161"/>
      <c r="L20" s="33"/>
      <c r="M20" s="2"/>
      <c r="N20" s="32"/>
      <c r="O20" s="32"/>
    </row>
    <row r="21" spans="2:16" ht="5.25" customHeight="1" x14ac:dyDescent="0.2">
      <c r="N21" s="137"/>
      <c r="O21" s="137"/>
    </row>
    <row r="22" spans="2:16" x14ac:dyDescent="0.2">
      <c r="N22" s="137"/>
      <c r="O22" s="137"/>
      <c r="P22" s="138"/>
    </row>
    <row r="23" spans="2:16" x14ac:dyDescent="0.2">
      <c r="N23" s="137"/>
      <c r="O23" s="137"/>
      <c r="P23" s="138"/>
    </row>
    <row r="24" spans="2:16" x14ac:dyDescent="0.2">
      <c r="N24" s="137"/>
      <c r="O24" s="137"/>
      <c r="P24" s="138"/>
    </row>
    <row r="25" spans="2:16" x14ac:dyDescent="0.2">
      <c r="N25" s="137"/>
      <c r="O25" s="137"/>
      <c r="P25" s="138"/>
    </row>
    <row r="26" spans="2:16" x14ac:dyDescent="0.2">
      <c r="N26" s="137"/>
      <c r="O26" s="137"/>
      <c r="P26" s="138"/>
    </row>
    <row r="27" spans="2:16" x14ac:dyDescent="0.2">
      <c r="M27" s="2" t="s">
        <v>127</v>
      </c>
      <c r="N27" s="137"/>
      <c r="O27" s="137"/>
      <c r="P27" s="138"/>
    </row>
    <row r="28" spans="2:16" x14ac:dyDescent="0.2">
      <c r="N28" s="137"/>
      <c r="O28" s="137"/>
      <c r="P28" s="138"/>
    </row>
    <row r="29" spans="2:16" x14ac:dyDescent="0.2">
      <c r="N29" s="137"/>
      <c r="O29" s="137"/>
      <c r="P29" s="138"/>
    </row>
    <row r="30" spans="2:16" x14ac:dyDescent="0.2">
      <c r="N30" s="137"/>
      <c r="O30" s="137"/>
      <c r="P30" s="138"/>
    </row>
    <row r="31" spans="2:16" x14ac:dyDescent="0.2">
      <c r="N31" s="137"/>
      <c r="O31" s="137"/>
      <c r="P31" s="138"/>
    </row>
    <row r="32" spans="2:16" x14ac:dyDescent="0.2">
      <c r="N32" s="137"/>
      <c r="O32" s="137"/>
      <c r="P32" s="138"/>
    </row>
    <row r="33" spans="14:16" x14ac:dyDescent="0.2">
      <c r="N33" s="137"/>
      <c r="O33" s="137"/>
      <c r="P33" s="138"/>
    </row>
    <row r="34" spans="14:16" x14ac:dyDescent="0.2">
      <c r="N34" s="137"/>
      <c r="O34" s="137"/>
      <c r="P34" s="138"/>
    </row>
    <row r="35" spans="14:16" x14ac:dyDescent="0.2">
      <c r="N35" s="137"/>
      <c r="O35" s="137"/>
      <c r="P35" s="138"/>
    </row>
    <row r="36" spans="14:16" x14ac:dyDescent="0.2">
      <c r="N36" s="137"/>
      <c r="O36" s="137"/>
      <c r="P36" s="138"/>
    </row>
    <row r="37" spans="14:16" x14ac:dyDescent="0.2">
      <c r="N37" s="21"/>
      <c r="O37" s="138"/>
      <c r="P37" s="138"/>
    </row>
  </sheetData>
  <autoFilter ref="C6:K7" xr:uid="{00000000-0009-0000-0000-000005000000}"/>
  <mergeCells count="21">
    <mergeCell ref="K15:K17"/>
    <mergeCell ref="E15:E17"/>
    <mergeCell ref="H15:H17"/>
    <mergeCell ref="I15:I17"/>
    <mergeCell ref="J15:J17"/>
    <mergeCell ref="B20:H20"/>
    <mergeCell ref="I20:K20"/>
    <mergeCell ref="B2:B4"/>
    <mergeCell ref="C2:I2"/>
    <mergeCell ref="C3:I4"/>
    <mergeCell ref="B7:B18"/>
    <mergeCell ref="C10:C11"/>
    <mergeCell ref="D10:D11"/>
    <mergeCell ref="C12:C14"/>
    <mergeCell ref="D12:D14"/>
    <mergeCell ref="C8:C9"/>
    <mergeCell ref="D8:D9"/>
    <mergeCell ref="E8:E9"/>
    <mergeCell ref="H8:H9"/>
    <mergeCell ref="C15:C17"/>
    <mergeCell ref="D15:D17"/>
  </mergeCells>
  <conditionalFormatting sqref="M7:M18">
    <cfRule type="cellIs" dxfId="23" priority="1" stopIfTrue="1" operator="lessThan">
      <formula>0</formula>
    </cfRule>
    <cfRule type="cellIs" dxfId="22" priority="2" stopIfTrue="1" operator="greaterThan">
      <formula>10</formula>
    </cfRule>
    <cfRule type="cellIs" dxfId="21" priority="3" stopIfTrue="1" operator="between">
      <formula>6</formula>
      <formula>10</formula>
    </cfRule>
    <cfRule type="cellIs" dxfId="20" priority="4" stopIfTrue="1" operator="between">
      <formula>5</formula>
      <formula>0</formula>
    </cfRule>
  </conditionalFormatting>
  <dataValidations count="13">
    <dataValidation allowBlank="1" showInputMessage="1" showErrorMessage="1" prompt="¿Quién verifica que el dato, informe o documento generado en su área o proceso es coherente y suficiente?" sqref="I18 I7:I15" xr:uid="{00000000-0002-0000-0500-000000000000}"/>
    <dataValidation allowBlank="1" showInputMessage="1" showErrorMessage="1" prompt="¿Cada cuanto tiempo se debe generar el dato informe?" sqref="E7:E8 E18 E10:E15" xr:uid="{00000000-0002-0000-0500-000001000000}"/>
    <dataValidation allowBlank="1" showInputMessage="1" showErrorMessage="1" prompt="Sistema mediante el cual se carga o se entrega la información al ente competente." sqref="H7:H8 H10:H15" xr:uid="{00000000-0002-0000-0500-000002000000}"/>
    <dataValidation allowBlank="1" showInputMessage="1" showErrorMessage="1" prompt="¿Cargo del Funcionario que debe  generar este dato, informe o documento?_x000a_Ejemplo: Trimestral, semestral, anual, entre otros._x000a_" sqref="K6 M6" xr:uid="{00000000-0002-0000-05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500-000004000000}"/>
    <dataValidation allowBlank="1" showInputMessage="1" showErrorMessage="1" prompt="¿Qué dato, informe o documento se genera como resultado de las actividades que se realizan en el área o proceso que usted participa?" sqref="C6" xr:uid="{00000000-0002-0000-0500-000005000000}"/>
    <dataValidation allowBlank="1" showInputMessage="1" showErrorMessage="1" prompt="¿Cada cuanto tiempo se debe generar el dato, informe o documento generado por el área?" sqref="E6" xr:uid="{00000000-0002-0000-0500-000006000000}"/>
    <dataValidation allowBlank="1" showInputMessage="1" showErrorMessage="1" prompt="Sistema mediante el cual se carga o se engrega  la información al ente competente." sqref="H6" xr:uid="{00000000-0002-0000-0500-000008000000}"/>
    <dataValidation allowBlank="1" showInputMessage="1" showErrorMessage="1" prompt="Cantidad de informes que se generan y se cargan al sistema o se entregan al ente competente." sqref="I6" xr:uid="{00000000-0002-0000-0500-000009000000}"/>
    <dataValidation allowBlank="1" showInputMessage="1" showErrorMessage="1" prompt="Entidad a la cual se carga o se entrega el dato, informe o documento." sqref="D6" xr:uid="{00000000-0002-0000-0500-00000A000000}"/>
    <dataValidation allowBlank="1" showInputMessage="1" showErrorMessage="1" prompt="Cargo del Funcionario responsable de generar el dato, informe o documento." sqref="J6" xr:uid="{00000000-0002-0000-0500-00000B000000}"/>
    <dataValidation allowBlank="1" showInputMessage="1" showErrorMessage="1" prompt="¿Cuál es la fecha máxima de presentación del dato, informe, o documento?" sqref="F7:F17" xr:uid="{00000000-0002-0000-0500-000007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B17" xr:uid="{00000000-0002-0000-0500-00000C000000}"/>
  </dataValidations>
  <hyperlinks>
    <hyperlink ref="O9" r:id="rId1" xr:uid="{00000000-0004-0000-0500-000000000000}"/>
    <hyperlink ref="O15" r:id="rId2" xr:uid="{00000000-0004-0000-0500-000001000000}"/>
    <hyperlink ref="O10" r:id="rId3" xr:uid="{00000000-0004-0000-0500-000002000000}"/>
    <hyperlink ref="O12" r:id="rId4" xr:uid="{00000000-0004-0000-0500-000003000000}"/>
    <hyperlink ref="O13" r:id="rId5" xr:uid="{00000000-0004-0000-0500-000004000000}"/>
  </hyperlinks>
  <printOptions horizontalCentered="1"/>
  <pageMargins left="0.23622047244094491" right="0.23622047244094491" top="0.74803149606299213" bottom="0.74803149606299213" header="0.31496062992125984" footer="0.31496062992125984"/>
  <pageSetup paperSize="9" scale="60" fitToHeight="0" orientation="landscape" r:id="rId6"/>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sheetPr>
  <dimension ref="A1:O89"/>
  <sheetViews>
    <sheetView topLeftCell="A73" zoomScale="80" zoomScaleNormal="80" workbookViewId="0">
      <selection activeCell="F100" sqref="F100"/>
    </sheetView>
  </sheetViews>
  <sheetFormatPr baseColWidth="10" defaultRowHeight="12" x14ac:dyDescent="0.2"/>
  <cols>
    <col min="1" max="1" width="1.7109375" style="69" customWidth="1"/>
    <col min="2" max="2" width="19.5703125" style="2" customWidth="1"/>
    <col min="3" max="3" width="31.5703125" style="2" customWidth="1"/>
    <col min="4" max="4" width="25.28515625" style="2" customWidth="1"/>
    <col min="5" max="5" width="17.5703125" style="2" customWidth="1"/>
    <col min="6" max="6" width="30.85546875" style="2" customWidth="1"/>
    <col min="7" max="7" width="15.140625" style="2" bestFit="1" customWidth="1"/>
    <col min="8" max="8" width="21.7109375" style="2" customWidth="1"/>
    <col min="9" max="9" width="12.28515625" style="2" customWidth="1"/>
    <col min="10" max="10" width="19.140625" style="2" customWidth="1"/>
    <col min="11" max="11" width="31.140625" style="2" bestFit="1" customWidth="1"/>
    <col min="12" max="12" width="1.28515625" style="2" customWidth="1"/>
    <col min="13" max="13" width="11.42578125" style="2"/>
    <col min="14" max="14" width="11.42578125" style="69"/>
    <col min="15" max="15" width="43.7109375" style="69" customWidth="1"/>
    <col min="16" max="16384" width="11.42578125" style="69"/>
  </cols>
  <sheetData>
    <row r="1" spans="2:15" ht="6.75" customHeight="1" x14ac:dyDescent="0.2">
      <c r="B1" s="21"/>
    </row>
    <row r="2" spans="2:15" s="2" customFormat="1" ht="15.75" customHeight="1" x14ac:dyDescent="0.2">
      <c r="B2" s="163" t="s">
        <v>307</v>
      </c>
      <c r="C2" s="164" t="s">
        <v>1</v>
      </c>
      <c r="D2" s="164"/>
      <c r="E2" s="164"/>
      <c r="F2" s="164"/>
      <c r="G2" s="164"/>
      <c r="H2" s="164"/>
      <c r="I2" s="165"/>
      <c r="J2" s="67" t="s">
        <v>4</v>
      </c>
      <c r="K2" s="22" t="s">
        <v>6</v>
      </c>
    </row>
    <row r="3" spans="2:15" s="2" customFormat="1" ht="12" customHeight="1" x14ac:dyDescent="0.2">
      <c r="B3" s="163"/>
      <c r="C3" s="166" t="s">
        <v>105</v>
      </c>
      <c r="D3" s="166"/>
      <c r="E3" s="166"/>
      <c r="F3" s="166"/>
      <c r="G3" s="166"/>
      <c r="H3" s="166"/>
      <c r="I3" s="167"/>
      <c r="J3" s="67" t="s">
        <v>5</v>
      </c>
      <c r="K3" s="62">
        <v>1</v>
      </c>
    </row>
    <row r="4" spans="2:15" s="2" customFormat="1" ht="12" customHeight="1" x14ac:dyDescent="0.2">
      <c r="B4" s="163"/>
      <c r="C4" s="168"/>
      <c r="D4" s="168"/>
      <c r="E4" s="168"/>
      <c r="F4" s="168"/>
      <c r="G4" s="168"/>
      <c r="H4" s="168"/>
      <c r="I4" s="169"/>
      <c r="J4" s="67" t="s">
        <v>3</v>
      </c>
      <c r="K4" s="23">
        <v>42893</v>
      </c>
    </row>
    <row r="5" spans="2:15" ht="6" customHeight="1" x14ac:dyDescent="0.2"/>
    <row r="6" spans="2:15" ht="36.75" customHeight="1" x14ac:dyDescent="0.2">
      <c r="B6" s="24" t="s">
        <v>306</v>
      </c>
      <c r="C6" s="25" t="s">
        <v>7</v>
      </c>
      <c r="D6" s="26" t="s">
        <v>11</v>
      </c>
      <c r="E6" s="26" t="s">
        <v>8</v>
      </c>
      <c r="F6" s="25" t="s">
        <v>70</v>
      </c>
      <c r="G6" s="27" t="s">
        <v>141</v>
      </c>
      <c r="H6" s="27" t="s">
        <v>9</v>
      </c>
      <c r="I6" s="25" t="s">
        <v>10</v>
      </c>
      <c r="J6" s="27" t="s">
        <v>12</v>
      </c>
      <c r="K6" s="25" t="s">
        <v>13</v>
      </c>
      <c r="M6" s="25" t="s">
        <v>113</v>
      </c>
      <c r="N6" s="25" t="s">
        <v>260</v>
      </c>
      <c r="O6" s="25" t="s">
        <v>290</v>
      </c>
    </row>
    <row r="7" spans="2:15" s="5" customFormat="1" ht="11.25" customHeight="1" x14ac:dyDescent="0.2">
      <c r="B7" s="204" t="s">
        <v>305</v>
      </c>
      <c r="C7" s="162" t="s">
        <v>328</v>
      </c>
      <c r="D7" s="175" t="s">
        <v>21</v>
      </c>
      <c r="E7" s="162" t="s">
        <v>14</v>
      </c>
      <c r="F7" s="28">
        <v>43876</v>
      </c>
      <c r="G7" s="28" t="s">
        <v>288</v>
      </c>
      <c r="H7" s="207" t="s">
        <v>18</v>
      </c>
      <c r="I7" s="162">
        <v>4</v>
      </c>
      <c r="J7" s="162" t="s">
        <v>19</v>
      </c>
      <c r="K7" s="162" t="s">
        <v>20</v>
      </c>
      <c r="L7" s="29"/>
      <c r="M7" s="38" t="str">
        <f ca="1">IF(G7="Si","Cumplido",F7-TODAY())</f>
        <v>Cumplido</v>
      </c>
      <c r="N7" s="4"/>
      <c r="O7" s="4" t="s">
        <v>301</v>
      </c>
    </row>
    <row r="8" spans="2:15" s="5" customFormat="1" ht="16.5" customHeight="1" x14ac:dyDescent="0.2">
      <c r="B8" s="205"/>
      <c r="C8" s="162"/>
      <c r="D8" s="175"/>
      <c r="E8" s="162"/>
      <c r="F8" s="28">
        <v>43951</v>
      </c>
      <c r="G8" s="28" t="s">
        <v>288</v>
      </c>
      <c r="H8" s="208"/>
      <c r="I8" s="162"/>
      <c r="J8" s="162"/>
      <c r="K8" s="162"/>
      <c r="L8" s="29"/>
      <c r="M8" s="38" t="str">
        <f t="shared" ref="M8:M63" ca="1" si="0">IF(G8="Si","Cumplido",F8-TODAY())</f>
        <v>Cumplido</v>
      </c>
      <c r="N8" s="4"/>
      <c r="O8" s="4" t="s">
        <v>301</v>
      </c>
    </row>
    <row r="9" spans="2:15" s="5" customFormat="1" ht="33.75" x14ac:dyDescent="0.2">
      <c r="B9" s="205"/>
      <c r="C9" s="162"/>
      <c r="D9" s="175"/>
      <c r="E9" s="162"/>
      <c r="F9" s="28">
        <v>44042</v>
      </c>
      <c r="G9" s="28" t="s">
        <v>288</v>
      </c>
      <c r="H9" s="208"/>
      <c r="I9" s="162"/>
      <c r="J9" s="162"/>
      <c r="K9" s="162"/>
      <c r="L9" s="29"/>
      <c r="M9" s="38" t="str">
        <f t="shared" ca="1" si="0"/>
        <v>Cumplido</v>
      </c>
      <c r="N9" s="4"/>
      <c r="O9" s="4" t="s">
        <v>301</v>
      </c>
    </row>
    <row r="10" spans="2:15" s="5" customFormat="1" ht="17.25" customHeight="1" x14ac:dyDescent="0.2">
      <c r="B10" s="205"/>
      <c r="C10" s="67" t="s">
        <v>185</v>
      </c>
      <c r="D10" s="175"/>
      <c r="E10" s="67" t="s">
        <v>50</v>
      </c>
      <c r="F10" s="28">
        <v>43920</v>
      </c>
      <c r="G10" s="28" t="s">
        <v>288</v>
      </c>
      <c r="H10" s="208"/>
      <c r="I10" s="67">
        <v>1</v>
      </c>
      <c r="J10" s="162"/>
      <c r="K10" s="162"/>
      <c r="L10" s="29"/>
      <c r="M10" s="38" t="str">
        <f t="shared" ca="1" si="0"/>
        <v>Cumplido</v>
      </c>
      <c r="N10" s="4"/>
      <c r="O10" s="4" t="s">
        <v>301</v>
      </c>
    </row>
    <row r="11" spans="2:15" s="5" customFormat="1" ht="33.75" x14ac:dyDescent="0.2">
      <c r="B11" s="205"/>
      <c r="C11" s="162" t="s">
        <v>86</v>
      </c>
      <c r="D11" s="175"/>
      <c r="E11" s="162" t="s">
        <v>15</v>
      </c>
      <c r="F11" s="28">
        <v>43992</v>
      </c>
      <c r="G11" s="28" t="s">
        <v>288</v>
      </c>
      <c r="H11" s="208"/>
      <c r="I11" s="162">
        <v>2</v>
      </c>
      <c r="J11" s="162"/>
      <c r="K11" s="162"/>
      <c r="L11" s="29"/>
      <c r="M11" s="38" t="str">
        <f t="shared" ca="1" si="0"/>
        <v>Cumplido</v>
      </c>
      <c r="N11" s="4"/>
      <c r="O11" s="4" t="s">
        <v>301</v>
      </c>
    </row>
    <row r="12" spans="2:15" s="5" customFormat="1" ht="33.75" x14ac:dyDescent="0.2">
      <c r="B12" s="205"/>
      <c r="C12" s="162"/>
      <c r="D12" s="175"/>
      <c r="E12" s="162"/>
      <c r="F12" s="28">
        <v>44175</v>
      </c>
      <c r="G12" s="28"/>
      <c r="H12" s="209"/>
      <c r="I12" s="162"/>
      <c r="J12" s="162"/>
      <c r="K12" s="162"/>
      <c r="L12" s="29"/>
      <c r="M12" s="38">
        <f t="shared" ca="1" si="0"/>
        <v>28</v>
      </c>
      <c r="N12" s="4"/>
      <c r="O12" s="4" t="s">
        <v>301</v>
      </c>
    </row>
    <row r="13" spans="2:15" s="5" customFormat="1" ht="15.75" customHeight="1" x14ac:dyDescent="0.2">
      <c r="B13" s="205"/>
      <c r="C13" s="59" t="s">
        <v>186</v>
      </c>
      <c r="D13" s="173" t="s">
        <v>146</v>
      </c>
      <c r="E13" s="67" t="s">
        <v>50</v>
      </c>
      <c r="F13" s="28">
        <v>43931</v>
      </c>
      <c r="G13" s="53" t="s">
        <v>121</v>
      </c>
      <c r="H13" s="171" t="s">
        <v>153</v>
      </c>
      <c r="I13" s="67">
        <v>1</v>
      </c>
      <c r="J13" s="171" t="s">
        <v>19</v>
      </c>
      <c r="K13" s="171" t="s">
        <v>20</v>
      </c>
      <c r="L13" s="29"/>
      <c r="M13" s="38" t="str">
        <f t="shared" ca="1" si="0"/>
        <v>Cumplido</v>
      </c>
      <c r="N13" s="4"/>
      <c r="O13" s="4" t="s">
        <v>301</v>
      </c>
    </row>
    <row r="14" spans="2:15" s="5" customFormat="1" ht="13.5" customHeight="1" x14ac:dyDescent="0.2">
      <c r="B14" s="205"/>
      <c r="C14" s="171" t="s">
        <v>187</v>
      </c>
      <c r="D14" s="174"/>
      <c r="E14" s="162" t="s">
        <v>188</v>
      </c>
      <c r="F14" s="53">
        <v>43881</v>
      </c>
      <c r="G14" s="53" t="s">
        <v>288</v>
      </c>
      <c r="H14" s="172"/>
      <c r="I14" s="162">
        <v>2</v>
      </c>
      <c r="J14" s="172"/>
      <c r="K14" s="172"/>
      <c r="L14" s="29"/>
      <c r="M14" s="38" t="str">
        <f t="shared" ca="1" si="0"/>
        <v>Cumplido</v>
      </c>
      <c r="N14" s="4"/>
      <c r="O14" s="4" t="s">
        <v>301</v>
      </c>
    </row>
    <row r="15" spans="2:15" s="5" customFormat="1" ht="60" customHeight="1" x14ac:dyDescent="0.2">
      <c r="B15" s="205"/>
      <c r="C15" s="177"/>
      <c r="D15" s="174"/>
      <c r="E15" s="162"/>
      <c r="F15" s="53">
        <v>44032</v>
      </c>
      <c r="G15" s="53" t="s">
        <v>288</v>
      </c>
      <c r="H15" s="172"/>
      <c r="I15" s="162"/>
      <c r="J15" s="172"/>
      <c r="K15" s="172"/>
      <c r="L15" s="29"/>
      <c r="M15" s="38" t="str">
        <f t="shared" ca="1" si="0"/>
        <v>Cumplido</v>
      </c>
      <c r="N15" s="4"/>
      <c r="O15" s="149" t="s">
        <v>301</v>
      </c>
    </row>
    <row r="16" spans="2:15" s="5" customFormat="1" ht="36" customHeight="1" x14ac:dyDescent="0.2">
      <c r="B16" s="205"/>
      <c r="C16" s="59" t="s">
        <v>189</v>
      </c>
      <c r="D16" s="174"/>
      <c r="E16" s="67" t="s">
        <v>50</v>
      </c>
      <c r="F16" s="53">
        <v>43951</v>
      </c>
      <c r="G16" s="53" t="s">
        <v>288</v>
      </c>
      <c r="H16" s="172"/>
      <c r="I16" s="67">
        <v>1</v>
      </c>
      <c r="J16" s="172"/>
      <c r="K16" s="172"/>
      <c r="L16" s="29"/>
      <c r="M16" s="38" t="str">
        <f t="shared" ca="1" si="0"/>
        <v>Cumplido</v>
      </c>
      <c r="N16" s="4"/>
      <c r="O16" s="4" t="s">
        <v>301</v>
      </c>
    </row>
    <row r="17" spans="2:15" s="5" customFormat="1" ht="84" customHeight="1" x14ac:dyDescent="0.2">
      <c r="B17" s="205"/>
      <c r="C17" s="142" t="s">
        <v>150</v>
      </c>
      <c r="D17" s="68" t="s">
        <v>27</v>
      </c>
      <c r="E17" s="67" t="s">
        <v>16</v>
      </c>
      <c r="F17" s="28"/>
      <c r="G17" s="28" t="s">
        <v>121</v>
      </c>
      <c r="H17" s="67" t="s">
        <v>159</v>
      </c>
      <c r="I17" s="67">
        <v>1</v>
      </c>
      <c r="J17" s="67" t="s">
        <v>152</v>
      </c>
      <c r="K17" s="67" t="s">
        <v>161</v>
      </c>
      <c r="L17" s="29"/>
      <c r="M17" s="38" t="str">
        <f t="shared" ca="1" si="0"/>
        <v>Cumplido</v>
      </c>
      <c r="N17" s="4"/>
      <c r="O17" s="132" t="s">
        <v>304</v>
      </c>
    </row>
    <row r="18" spans="2:15" s="5" customFormat="1" ht="22.5" customHeight="1" x14ac:dyDescent="0.2">
      <c r="B18" s="205"/>
      <c r="C18" s="200" t="s">
        <v>87</v>
      </c>
      <c r="D18" s="175" t="s">
        <v>25</v>
      </c>
      <c r="E18" s="171" t="s">
        <v>17</v>
      </c>
      <c r="F18" s="30">
        <v>43860</v>
      </c>
      <c r="G18" s="28" t="s">
        <v>121</v>
      </c>
      <c r="H18" s="202" t="s">
        <v>18</v>
      </c>
      <c r="I18" s="171">
        <v>4</v>
      </c>
      <c r="J18" s="171" t="s">
        <v>22</v>
      </c>
      <c r="K18" s="171" t="s">
        <v>23</v>
      </c>
      <c r="L18" s="29"/>
      <c r="M18" s="38" t="str">
        <f t="shared" ca="1" si="0"/>
        <v>Cumplido</v>
      </c>
      <c r="N18" s="4"/>
      <c r="O18" s="132" t="s">
        <v>304</v>
      </c>
    </row>
    <row r="19" spans="2:15" s="5" customFormat="1" ht="25.5" customHeight="1" x14ac:dyDescent="0.2">
      <c r="B19" s="205"/>
      <c r="C19" s="201"/>
      <c r="D19" s="175"/>
      <c r="E19" s="172"/>
      <c r="F19" s="30">
        <v>43951</v>
      </c>
      <c r="G19" s="28" t="s">
        <v>121</v>
      </c>
      <c r="H19" s="203"/>
      <c r="I19" s="172"/>
      <c r="J19" s="172"/>
      <c r="K19" s="172"/>
      <c r="L19" s="29"/>
      <c r="M19" s="38" t="str">
        <f t="shared" ca="1" si="0"/>
        <v>Cumplido</v>
      </c>
      <c r="N19" s="4"/>
      <c r="O19" s="132" t="s">
        <v>304</v>
      </c>
    </row>
    <row r="20" spans="2:15" s="5" customFormat="1" x14ac:dyDescent="0.2">
      <c r="B20" s="205"/>
      <c r="C20" s="201"/>
      <c r="D20" s="175"/>
      <c r="E20" s="172"/>
      <c r="F20" s="30">
        <v>44042</v>
      </c>
      <c r="G20" s="28" t="s">
        <v>121</v>
      </c>
      <c r="H20" s="203"/>
      <c r="I20" s="172"/>
      <c r="J20" s="172"/>
      <c r="K20" s="172"/>
      <c r="L20" s="29"/>
      <c r="M20" s="38" t="str">
        <f t="shared" ca="1" si="0"/>
        <v>Cumplido</v>
      </c>
      <c r="N20" s="4"/>
      <c r="O20" s="4"/>
    </row>
    <row r="21" spans="2:15" s="5" customFormat="1" ht="23.25" customHeight="1" x14ac:dyDescent="0.2">
      <c r="B21" s="205"/>
      <c r="C21" s="200" t="s">
        <v>88</v>
      </c>
      <c r="D21" s="175"/>
      <c r="E21" s="171" t="s">
        <v>17</v>
      </c>
      <c r="F21" s="30">
        <v>43860</v>
      </c>
      <c r="G21" s="28" t="s">
        <v>121</v>
      </c>
      <c r="H21" s="202" t="s">
        <v>18</v>
      </c>
      <c r="I21" s="171">
        <v>4</v>
      </c>
      <c r="J21" s="172"/>
      <c r="K21" s="172"/>
      <c r="L21" s="29"/>
      <c r="M21" s="38" t="str">
        <f t="shared" ca="1" si="0"/>
        <v>Cumplido</v>
      </c>
      <c r="N21" s="4"/>
      <c r="O21" s="132" t="s">
        <v>304</v>
      </c>
    </row>
    <row r="22" spans="2:15" s="5" customFormat="1" ht="23.25" customHeight="1" x14ac:dyDescent="0.2">
      <c r="B22" s="205"/>
      <c r="C22" s="201"/>
      <c r="D22" s="175"/>
      <c r="E22" s="172"/>
      <c r="F22" s="30">
        <v>43951</v>
      </c>
      <c r="G22" s="28" t="s">
        <v>121</v>
      </c>
      <c r="H22" s="203"/>
      <c r="I22" s="172"/>
      <c r="J22" s="172"/>
      <c r="K22" s="172"/>
      <c r="L22" s="29"/>
      <c r="M22" s="38" t="str">
        <f t="shared" ca="1" si="0"/>
        <v>Cumplido</v>
      </c>
      <c r="N22" s="4"/>
      <c r="O22" s="132" t="s">
        <v>304</v>
      </c>
    </row>
    <row r="23" spans="2:15" s="5" customFormat="1" x14ac:dyDescent="0.2">
      <c r="B23" s="205"/>
      <c r="C23" s="201"/>
      <c r="D23" s="175"/>
      <c r="E23" s="172"/>
      <c r="F23" s="30">
        <v>44042</v>
      </c>
      <c r="G23" s="28" t="s">
        <v>121</v>
      </c>
      <c r="H23" s="203"/>
      <c r="I23" s="172"/>
      <c r="J23" s="172"/>
      <c r="K23" s="172"/>
      <c r="L23" s="29"/>
      <c r="M23" s="38" t="str">
        <f t="shared" ca="1" si="0"/>
        <v>Cumplido</v>
      </c>
      <c r="N23" s="4"/>
      <c r="O23" s="4"/>
    </row>
    <row r="24" spans="2:15" s="5" customFormat="1" ht="20.25" customHeight="1" x14ac:dyDescent="0.2">
      <c r="B24" s="205"/>
      <c r="C24" s="200" t="s">
        <v>89</v>
      </c>
      <c r="D24" s="175"/>
      <c r="E24" s="171" t="s">
        <v>17</v>
      </c>
      <c r="F24" s="30">
        <v>43860</v>
      </c>
      <c r="G24" s="28" t="s">
        <v>121</v>
      </c>
      <c r="H24" s="202" t="s">
        <v>18</v>
      </c>
      <c r="I24" s="171">
        <v>4</v>
      </c>
      <c r="J24" s="172"/>
      <c r="K24" s="172"/>
      <c r="L24" s="29"/>
      <c r="M24" s="38" t="str">
        <f t="shared" ca="1" si="0"/>
        <v>Cumplido</v>
      </c>
      <c r="N24" s="4"/>
      <c r="O24" s="132" t="s">
        <v>304</v>
      </c>
    </row>
    <row r="25" spans="2:15" s="5" customFormat="1" ht="44.25" customHeight="1" x14ac:dyDescent="0.2">
      <c r="B25" s="205"/>
      <c r="C25" s="201"/>
      <c r="D25" s="175"/>
      <c r="E25" s="172"/>
      <c r="F25" s="30">
        <v>43951</v>
      </c>
      <c r="G25" s="28" t="s">
        <v>121</v>
      </c>
      <c r="H25" s="203"/>
      <c r="I25" s="172"/>
      <c r="J25" s="172"/>
      <c r="K25" s="172"/>
      <c r="L25" s="29"/>
      <c r="M25" s="38" t="str">
        <f t="shared" ca="1" si="0"/>
        <v>Cumplido</v>
      </c>
      <c r="N25" s="4"/>
      <c r="O25" s="132" t="s">
        <v>304</v>
      </c>
    </row>
    <row r="26" spans="2:15" s="5" customFormat="1" x14ac:dyDescent="0.2">
      <c r="B26" s="205"/>
      <c r="C26" s="201"/>
      <c r="D26" s="175"/>
      <c r="E26" s="172"/>
      <c r="F26" s="30">
        <v>44042</v>
      </c>
      <c r="G26" s="28" t="s">
        <v>121</v>
      </c>
      <c r="H26" s="203"/>
      <c r="I26" s="172"/>
      <c r="J26" s="172"/>
      <c r="K26" s="172"/>
      <c r="L26" s="29"/>
      <c r="M26" s="38" t="str">
        <f t="shared" ca="1" si="0"/>
        <v>Cumplido</v>
      </c>
      <c r="N26" s="4"/>
      <c r="O26" s="4"/>
    </row>
    <row r="27" spans="2:15" s="5" customFormat="1" ht="18" customHeight="1" x14ac:dyDescent="0.2">
      <c r="B27" s="205"/>
      <c r="C27" s="200" t="s">
        <v>90</v>
      </c>
      <c r="D27" s="175"/>
      <c r="E27" s="171" t="s">
        <v>17</v>
      </c>
      <c r="F27" s="30">
        <v>43860</v>
      </c>
      <c r="G27" s="28" t="s">
        <v>121</v>
      </c>
      <c r="H27" s="202" t="s">
        <v>18</v>
      </c>
      <c r="I27" s="171">
        <v>4</v>
      </c>
      <c r="J27" s="172"/>
      <c r="K27" s="172"/>
      <c r="L27" s="29"/>
      <c r="M27" s="38" t="str">
        <f t="shared" ca="1" si="0"/>
        <v>Cumplido</v>
      </c>
      <c r="N27" s="4"/>
      <c r="O27" s="132" t="s">
        <v>304</v>
      </c>
    </row>
    <row r="28" spans="2:15" s="5" customFormat="1" ht="20.25" customHeight="1" x14ac:dyDescent="0.2">
      <c r="B28" s="205"/>
      <c r="C28" s="201"/>
      <c r="D28" s="175"/>
      <c r="E28" s="172"/>
      <c r="F28" s="30">
        <v>43951</v>
      </c>
      <c r="G28" s="28" t="s">
        <v>121</v>
      </c>
      <c r="H28" s="203"/>
      <c r="I28" s="172"/>
      <c r="J28" s="172"/>
      <c r="K28" s="172"/>
      <c r="L28" s="29"/>
      <c r="M28" s="38" t="str">
        <f t="shared" ca="1" si="0"/>
        <v>Cumplido</v>
      </c>
      <c r="N28" s="4"/>
      <c r="O28" s="132" t="s">
        <v>304</v>
      </c>
    </row>
    <row r="29" spans="2:15" s="5" customFormat="1" x14ac:dyDescent="0.2">
      <c r="B29" s="205"/>
      <c r="C29" s="201"/>
      <c r="D29" s="175"/>
      <c r="E29" s="172"/>
      <c r="F29" s="30">
        <v>44042</v>
      </c>
      <c r="G29" s="28" t="s">
        <v>121</v>
      </c>
      <c r="H29" s="203"/>
      <c r="I29" s="172"/>
      <c r="J29" s="172"/>
      <c r="K29" s="172"/>
      <c r="L29" s="29"/>
      <c r="M29" s="38" t="str">
        <f t="shared" ca="1" si="0"/>
        <v>Cumplido</v>
      </c>
      <c r="N29" s="4"/>
      <c r="O29" s="4"/>
    </row>
    <row r="30" spans="2:15" s="5" customFormat="1" ht="30.75" customHeight="1" x14ac:dyDescent="0.2">
      <c r="B30" s="205"/>
      <c r="C30" s="142" t="s">
        <v>91</v>
      </c>
      <c r="D30" s="173" t="s">
        <v>27</v>
      </c>
      <c r="E30" s="67" t="s">
        <v>16</v>
      </c>
      <c r="F30" s="30">
        <v>43889</v>
      </c>
      <c r="G30" s="28" t="s">
        <v>121</v>
      </c>
      <c r="H30" s="141" t="s">
        <v>28</v>
      </c>
      <c r="I30" s="67">
        <v>1</v>
      </c>
      <c r="J30" s="67" t="s">
        <v>23</v>
      </c>
      <c r="K30" s="171" t="s">
        <v>160</v>
      </c>
      <c r="L30" s="29"/>
      <c r="M30" s="38" t="str">
        <f t="shared" ca="1" si="0"/>
        <v>Cumplido</v>
      </c>
      <c r="N30" s="4"/>
      <c r="O30" s="4" t="s">
        <v>304</v>
      </c>
    </row>
    <row r="31" spans="2:15" s="5" customFormat="1" ht="26.25" customHeight="1" x14ac:dyDescent="0.2">
      <c r="B31" s="205"/>
      <c r="C31" s="142" t="s">
        <v>92</v>
      </c>
      <c r="D31" s="174"/>
      <c r="E31" s="67" t="s">
        <v>16</v>
      </c>
      <c r="F31" s="30">
        <v>43889</v>
      </c>
      <c r="G31" s="28" t="s">
        <v>121</v>
      </c>
      <c r="H31" s="141" t="s">
        <v>28</v>
      </c>
      <c r="I31" s="67">
        <v>1</v>
      </c>
      <c r="J31" s="31" t="s">
        <v>29</v>
      </c>
      <c r="K31" s="172"/>
      <c r="L31" s="29"/>
      <c r="M31" s="38" t="str">
        <f t="shared" ca="1" si="0"/>
        <v>Cumplido</v>
      </c>
      <c r="N31" s="4"/>
      <c r="O31" s="4" t="s">
        <v>304</v>
      </c>
    </row>
    <row r="32" spans="2:15" s="5" customFormat="1" ht="28.5" customHeight="1" x14ac:dyDescent="0.2">
      <c r="B32" s="205"/>
      <c r="C32" s="142" t="s">
        <v>93</v>
      </c>
      <c r="D32" s="174"/>
      <c r="E32" s="67" t="s">
        <v>16</v>
      </c>
      <c r="F32" s="30">
        <v>43889</v>
      </c>
      <c r="G32" s="28" t="s">
        <v>121</v>
      </c>
      <c r="H32" s="141" t="s">
        <v>28</v>
      </c>
      <c r="I32" s="67">
        <v>1</v>
      </c>
      <c r="J32" s="54" t="s">
        <v>30</v>
      </c>
      <c r="K32" s="172"/>
      <c r="L32" s="29"/>
      <c r="M32" s="38" t="str">
        <f t="shared" ca="1" si="0"/>
        <v>Cumplido</v>
      </c>
      <c r="N32" s="4"/>
      <c r="O32" s="4" t="s">
        <v>304</v>
      </c>
    </row>
    <row r="33" spans="1:15" s="5" customFormat="1" ht="24.75" customHeight="1" x14ac:dyDescent="0.2">
      <c r="B33" s="205"/>
      <c r="C33" s="142" t="s">
        <v>94</v>
      </c>
      <c r="D33" s="174"/>
      <c r="E33" s="67" t="s">
        <v>16</v>
      </c>
      <c r="F33" s="30">
        <v>43889</v>
      </c>
      <c r="G33" s="28" t="s">
        <v>121</v>
      </c>
      <c r="H33" s="141" t="s">
        <v>28</v>
      </c>
      <c r="I33" s="67">
        <v>1</v>
      </c>
      <c r="J33" s="67" t="s">
        <v>20</v>
      </c>
      <c r="K33" s="172"/>
      <c r="L33" s="29"/>
      <c r="M33" s="38" t="str">
        <f t="shared" ca="1" si="0"/>
        <v>Cumplido</v>
      </c>
      <c r="N33" s="4"/>
      <c r="O33" s="4" t="s">
        <v>304</v>
      </c>
    </row>
    <row r="34" spans="1:15" s="5" customFormat="1" ht="27.75" customHeight="1" x14ac:dyDescent="0.2">
      <c r="B34" s="205"/>
      <c r="C34" s="142" t="s">
        <v>95</v>
      </c>
      <c r="D34" s="174"/>
      <c r="E34" s="67" t="s">
        <v>16</v>
      </c>
      <c r="F34" s="30">
        <v>43889</v>
      </c>
      <c r="G34" s="28" t="s">
        <v>121</v>
      </c>
      <c r="H34" s="141" t="s">
        <v>28</v>
      </c>
      <c r="I34" s="67">
        <v>1</v>
      </c>
      <c r="J34" s="31" t="s">
        <v>31</v>
      </c>
      <c r="K34" s="172"/>
      <c r="L34" s="29"/>
      <c r="M34" s="38" t="str">
        <f t="shared" ca="1" si="0"/>
        <v>Cumplido</v>
      </c>
      <c r="N34" s="4"/>
      <c r="O34" s="4" t="s">
        <v>304</v>
      </c>
    </row>
    <row r="35" spans="1:15" s="5" customFormat="1" ht="24" customHeight="1" x14ac:dyDescent="0.2">
      <c r="B35" s="205"/>
      <c r="C35" s="142" t="s">
        <v>96</v>
      </c>
      <c r="D35" s="174"/>
      <c r="E35" s="67" t="s">
        <v>16</v>
      </c>
      <c r="F35" s="30">
        <v>43889</v>
      </c>
      <c r="G35" s="28" t="s">
        <v>121</v>
      </c>
      <c r="H35" s="141" t="s">
        <v>28</v>
      </c>
      <c r="I35" s="67">
        <v>1</v>
      </c>
      <c r="J35" s="31" t="s">
        <v>31</v>
      </c>
      <c r="K35" s="172"/>
      <c r="L35" s="29"/>
      <c r="M35" s="38" t="str">
        <f t="shared" ca="1" si="0"/>
        <v>Cumplido</v>
      </c>
      <c r="N35" s="4"/>
      <c r="O35" s="4" t="s">
        <v>304</v>
      </c>
    </row>
    <row r="36" spans="1:15" s="5" customFormat="1" ht="33.75" x14ac:dyDescent="0.2">
      <c r="B36" s="205"/>
      <c r="C36" s="143" t="s">
        <v>97</v>
      </c>
      <c r="D36" s="174"/>
      <c r="E36" s="67" t="s">
        <v>16</v>
      </c>
      <c r="F36" s="30">
        <v>43889</v>
      </c>
      <c r="G36" s="28" t="s">
        <v>121</v>
      </c>
      <c r="H36" s="141" t="s">
        <v>28</v>
      </c>
      <c r="I36" s="67">
        <v>1</v>
      </c>
      <c r="J36" s="31" t="s">
        <v>31</v>
      </c>
      <c r="K36" s="172"/>
      <c r="L36" s="29"/>
      <c r="M36" s="38" t="str">
        <f t="shared" ca="1" si="0"/>
        <v>Cumplido</v>
      </c>
      <c r="N36" s="4"/>
      <c r="O36" s="4" t="s">
        <v>304</v>
      </c>
    </row>
    <row r="37" spans="1:15" s="5" customFormat="1" x14ac:dyDescent="0.2">
      <c r="B37" s="205"/>
      <c r="C37" s="171" t="s">
        <v>36</v>
      </c>
      <c r="D37" s="173" t="s">
        <v>35</v>
      </c>
      <c r="E37" s="171" t="s">
        <v>17</v>
      </c>
      <c r="F37" s="30">
        <v>43860</v>
      </c>
      <c r="G37" s="28" t="s">
        <v>121</v>
      </c>
      <c r="H37" s="182" t="s">
        <v>42</v>
      </c>
      <c r="I37" s="171">
        <v>4</v>
      </c>
      <c r="J37" s="171" t="s">
        <v>43</v>
      </c>
      <c r="K37" s="171" t="s">
        <v>143</v>
      </c>
      <c r="L37" s="29"/>
      <c r="M37" s="38" t="str">
        <f t="shared" ca="1" si="0"/>
        <v>Cumplido</v>
      </c>
      <c r="N37" s="4"/>
      <c r="O37" s="4"/>
    </row>
    <row r="38" spans="1:15" s="5" customFormat="1" x14ac:dyDescent="0.2">
      <c r="B38" s="205"/>
      <c r="C38" s="172"/>
      <c r="D38" s="174"/>
      <c r="E38" s="172"/>
      <c r="F38" s="30">
        <v>43951</v>
      </c>
      <c r="G38" s="28" t="s">
        <v>121</v>
      </c>
      <c r="H38" s="183"/>
      <c r="I38" s="172"/>
      <c r="J38" s="172"/>
      <c r="K38" s="172"/>
      <c r="L38" s="29"/>
      <c r="M38" s="38" t="str">
        <f t="shared" ca="1" si="0"/>
        <v>Cumplido</v>
      </c>
      <c r="N38" s="4"/>
      <c r="O38" s="4"/>
    </row>
    <row r="39" spans="1:15" s="5" customFormat="1" x14ac:dyDescent="0.2">
      <c r="B39" s="205"/>
      <c r="C39" s="172"/>
      <c r="D39" s="174"/>
      <c r="E39" s="172"/>
      <c r="F39" s="30">
        <v>44042</v>
      </c>
      <c r="G39" s="28" t="s">
        <v>121</v>
      </c>
      <c r="H39" s="183"/>
      <c r="I39" s="172"/>
      <c r="J39" s="172"/>
      <c r="K39" s="172"/>
      <c r="L39" s="29"/>
      <c r="M39" s="38" t="str">
        <f t="shared" ca="1" si="0"/>
        <v>Cumplido</v>
      </c>
      <c r="N39" s="4"/>
      <c r="O39" s="4"/>
    </row>
    <row r="40" spans="1:15" s="5" customFormat="1" ht="11.25" customHeight="1" x14ac:dyDescent="0.2">
      <c r="B40" s="205"/>
      <c r="C40" s="171" t="s">
        <v>37</v>
      </c>
      <c r="D40" s="174"/>
      <c r="E40" s="171" t="s">
        <v>17</v>
      </c>
      <c r="F40" s="30">
        <v>43860</v>
      </c>
      <c r="G40" s="28" t="s">
        <v>121</v>
      </c>
      <c r="H40" s="182" t="s">
        <v>42</v>
      </c>
      <c r="I40" s="171">
        <v>4</v>
      </c>
      <c r="J40" s="171" t="s">
        <v>20</v>
      </c>
      <c r="K40" s="172"/>
      <c r="L40" s="29"/>
      <c r="M40" s="38" t="str">
        <f t="shared" ca="1" si="0"/>
        <v>Cumplido</v>
      </c>
      <c r="N40" s="4"/>
      <c r="O40" s="4" t="s">
        <v>301</v>
      </c>
    </row>
    <row r="41" spans="1:15" s="5" customFormat="1" ht="11.25" customHeight="1" x14ac:dyDescent="0.2">
      <c r="B41" s="205"/>
      <c r="C41" s="172"/>
      <c r="D41" s="174"/>
      <c r="E41" s="172"/>
      <c r="F41" s="30">
        <v>43951</v>
      </c>
      <c r="G41" s="28" t="s">
        <v>121</v>
      </c>
      <c r="H41" s="183"/>
      <c r="I41" s="172"/>
      <c r="J41" s="172"/>
      <c r="K41" s="172"/>
      <c r="L41" s="29"/>
      <c r="M41" s="38" t="str">
        <f t="shared" ca="1" si="0"/>
        <v>Cumplido</v>
      </c>
      <c r="N41" s="4"/>
      <c r="O41" s="4" t="s">
        <v>301</v>
      </c>
    </row>
    <row r="42" spans="1:15" s="5" customFormat="1" ht="11.25" customHeight="1" x14ac:dyDescent="0.2">
      <c r="B42" s="205"/>
      <c r="C42" s="172"/>
      <c r="D42" s="174"/>
      <c r="E42" s="172"/>
      <c r="F42" s="30">
        <v>44042</v>
      </c>
      <c r="G42" s="28" t="s">
        <v>121</v>
      </c>
      <c r="H42" s="183"/>
      <c r="I42" s="172"/>
      <c r="J42" s="172"/>
      <c r="K42" s="172"/>
      <c r="L42" s="29"/>
      <c r="M42" s="38" t="str">
        <f t="shared" ca="1" si="0"/>
        <v>Cumplido</v>
      </c>
      <c r="N42" s="4"/>
      <c r="O42" s="4"/>
    </row>
    <row r="43" spans="1:15" s="5" customFormat="1" ht="15" customHeight="1" x14ac:dyDescent="0.2">
      <c r="B43" s="205"/>
      <c r="C43" s="171" t="s">
        <v>38</v>
      </c>
      <c r="D43" s="174"/>
      <c r="E43" s="171" t="s">
        <v>17</v>
      </c>
      <c r="F43" s="30">
        <v>43860</v>
      </c>
      <c r="G43" s="28" t="s">
        <v>121</v>
      </c>
      <c r="H43" s="182" t="s">
        <v>42</v>
      </c>
      <c r="I43" s="171">
        <v>4</v>
      </c>
      <c r="J43" s="171" t="s">
        <v>23</v>
      </c>
      <c r="K43" s="172"/>
      <c r="L43" s="29"/>
      <c r="M43" s="38" t="str">
        <f t="shared" ca="1" si="0"/>
        <v>Cumplido</v>
      </c>
      <c r="N43" s="4"/>
      <c r="O43" s="132" t="s">
        <v>301</v>
      </c>
    </row>
    <row r="44" spans="1:15" s="5" customFormat="1" x14ac:dyDescent="0.2">
      <c r="B44" s="205"/>
      <c r="C44" s="172"/>
      <c r="D44" s="174"/>
      <c r="E44" s="172"/>
      <c r="F44" s="100">
        <v>43951</v>
      </c>
      <c r="G44" s="28" t="s">
        <v>121</v>
      </c>
      <c r="H44" s="183"/>
      <c r="I44" s="172"/>
      <c r="J44" s="172"/>
      <c r="K44" s="172"/>
      <c r="L44" s="29"/>
      <c r="M44" s="38" t="str">
        <f t="shared" ca="1" si="0"/>
        <v>Cumplido</v>
      </c>
      <c r="N44" s="4"/>
      <c r="O44" s="4"/>
    </row>
    <row r="45" spans="1:15" s="5" customFormat="1" ht="12.75" customHeight="1" x14ac:dyDescent="0.2">
      <c r="A45" s="5" t="s">
        <v>303</v>
      </c>
      <c r="B45" s="205"/>
      <c r="C45" s="172"/>
      <c r="D45" s="174"/>
      <c r="E45" s="172"/>
      <c r="F45" s="30">
        <v>44042</v>
      </c>
      <c r="G45" s="28" t="s">
        <v>121</v>
      </c>
      <c r="H45" s="183"/>
      <c r="I45" s="172"/>
      <c r="J45" s="172"/>
      <c r="K45" s="172"/>
      <c r="L45" s="29"/>
      <c r="M45" s="38" t="str">
        <f t="shared" ca="1" si="0"/>
        <v>Cumplido</v>
      </c>
      <c r="N45" s="4"/>
      <c r="O45" s="4"/>
    </row>
    <row r="46" spans="1:15" s="5" customFormat="1" x14ac:dyDescent="0.2">
      <c r="A46" s="5" t="s">
        <v>302</v>
      </c>
      <c r="B46" s="205"/>
      <c r="C46" s="171" t="s">
        <v>41</v>
      </c>
      <c r="D46" s="174"/>
      <c r="E46" s="171" t="s">
        <v>17</v>
      </c>
      <c r="F46" s="100">
        <v>43860</v>
      </c>
      <c r="G46" s="28" t="s">
        <v>121</v>
      </c>
      <c r="H46" s="182" t="s">
        <v>42</v>
      </c>
      <c r="I46" s="171">
        <v>4</v>
      </c>
      <c r="J46" s="171" t="s">
        <v>136</v>
      </c>
      <c r="K46" s="172"/>
      <c r="L46" s="29"/>
      <c r="M46" s="38" t="str">
        <f t="shared" ca="1" si="0"/>
        <v>Cumplido</v>
      </c>
      <c r="N46" s="4"/>
      <c r="O46" s="4"/>
    </row>
    <row r="47" spans="1:15" s="5" customFormat="1" x14ac:dyDescent="0.2">
      <c r="B47" s="205"/>
      <c r="C47" s="172"/>
      <c r="D47" s="174"/>
      <c r="E47" s="172"/>
      <c r="F47" s="100">
        <v>43951</v>
      </c>
      <c r="G47" s="28" t="s">
        <v>121</v>
      </c>
      <c r="H47" s="183"/>
      <c r="I47" s="172"/>
      <c r="J47" s="172"/>
      <c r="K47" s="172"/>
      <c r="L47" s="29"/>
      <c r="M47" s="38" t="str">
        <f t="shared" ca="1" si="0"/>
        <v>Cumplido</v>
      </c>
      <c r="N47" s="4"/>
      <c r="O47" s="4"/>
    </row>
    <row r="48" spans="1:15" s="5" customFormat="1" x14ac:dyDescent="0.2">
      <c r="B48" s="205"/>
      <c r="C48" s="172"/>
      <c r="D48" s="174"/>
      <c r="E48" s="172"/>
      <c r="F48" s="30">
        <v>44042</v>
      </c>
      <c r="G48" s="28" t="s">
        <v>121</v>
      </c>
      <c r="H48" s="183"/>
      <c r="I48" s="172"/>
      <c r="J48" s="172"/>
      <c r="K48" s="172"/>
      <c r="L48" s="29"/>
      <c r="M48" s="38" t="str">
        <f t="shared" ca="1" si="0"/>
        <v>Cumplido</v>
      </c>
      <c r="N48" s="4"/>
      <c r="O48" s="4"/>
    </row>
    <row r="49" spans="2:15" s="5" customFormat="1" ht="33.75" x14ac:dyDescent="0.2">
      <c r="B49" s="205"/>
      <c r="C49" s="67" t="s">
        <v>36</v>
      </c>
      <c r="D49" s="174"/>
      <c r="E49" s="67" t="s">
        <v>16</v>
      </c>
      <c r="F49" s="30">
        <v>43876</v>
      </c>
      <c r="G49" s="28" t="s">
        <v>121</v>
      </c>
      <c r="H49" s="64" t="s">
        <v>42</v>
      </c>
      <c r="I49" s="67">
        <v>1</v>
      </c>
      <c r="J49" s="31" t="s">
        <v>137</v>
      </c>
      <c r="K49" s="172"/>
      <c r="L49" s="29"/>
      <c r="M49" s="38" t="str">
        <f t="shared" ca="1" si="0"/>
        <v>Cumplido</v>
      </c>
      <c r="N49" s="4"/>
      <c r="O49" s="4" t="s">
        <v>301</v>
      </c>
    </row>
    <row r="50" spans="2:15" s="5" customFormat="1" ht="42.75" customHeight="1" x14ac:dyDescent="0.2">
      <c r="B50" s="205"/>
      <c r="C50" s="67" t="s">
        <v>37</v>
      </c>
      <c r="D50" s="174"/>
      <c r="E50" s="67" t="s">
        <v>16</v>
      </c>
      <c r="F50" s="30">
        <v>43876</v>
      </c>
      <c r="G50" s="28" t="s">
        <v>121</v>
      </c>
      <c r="H50" s="64" t="s">
        <v>42</v>
      </c>
      <c r="I50" s="67">
        <v>1</v>
      </c>
      <c r="J50" s="31" t="s">
        <v>23</v>
      </c>
      <c r="K50" s="172"/>
      <c r="L50" s="29"/>
      <c r="M50" s="38" t="str">
        <f t="shared" ca="1" si="0"/>
        <v>Cumplido</v>
      </c>
      <c r="N50" s="4"/>
      <c r="O50" s="4" t="s">
        <v>301</v>
      </c>
    </row>
    <row r="51" spans="2:15" s="5" customFormat="1" ht="33.75" x14ac:dyDescent="0.2">
      <c r="B51" s="205"/>
      <c r="C51" s="67" t="s">
        <v>44</v>
      </c>
      <c r="D51" s="174"/>
      <c r="E51" s="67" t="s">
        <v>50</v>
      </c>
      <c r="F51" s="30">
        <v>43876</v>
      </c>
      <c r="G51" s="28" t="s">
        <v>121</v>
      </c>
      <c r="H51" s="64" t="s">
        <v>42</v>
      </c>
      <c r="I51" s="67">
        <v>1</v>
      </c>
      <c r="J51" s="31" t="s">
        <v>23</v>
      </c>
      <c r="K51" s="172"/>
      <c r="L51" s="29"/>
      <c r="M51" s="38" t="str">
        <f t="shared" ca="1" si="0"/>
        <v>Cumplido</v>
      </c>
      <c r="N51" s="4"/>
      <c r="O51" s="4" t="s">
        <v>301</v>
      </c>
    </row>
    <row r="52" spans="2:15" s="5" customFormat="1" ht="33.75" x14ac:dyDescent="0.2">
      <c r="B52" s="205"/>
      <c r="C52" s="67" t="s">
        <v>45</v>
      </c>
      <c r="D52" s="174"/>
      <c r="E52" s="67" t="s">
        <v>50</v>
      </c>
      <c r="F52" s="30">
        <v>43876</v>
      </c>
      <c r="G52" s="28" t="s">
        <v>121</v>
      </c>
      <c r="H52" s="64" t="s">
        <v>42</v>
      </c>
      <c r="I52" s="67">
        <v>1</v>
      </c>
      <c r="J52" s="31" t="s">
        <v>23</v>
      </c>
      <c r="K52" s="172"/>
      <c r="L52" s="29"/>
      <c r="M52" s="38" t="str">
        <f t="shared" ca="1" si="0"/>
        <v>Cumplido</v>
      </c>
      <c r="N52" s="4"/>
      <c r="O52" s="4" t="s">
        <v>301</v>
      </c>
    </row>
    <row r="53" spans="2:15" s="5" customFormat="1" ht="33.75" x14ac:dyDescent="0.2">
      <c r="B53" s="205"/>
      <c r="C53" s="67" t="s">
        <v>46</v>
      </c>
      <c r="D53" s="174"/>
      <c r="E53" s="67" t="s">
        <v>16</v>
      </c>
      <c r="F53" s="30">
        <v>43876</v>
      </c>
      <c r="G53" s="28" t="s">
        <v>121</v>
      </c>
      <c r="H53" s="64" t="s">
        <v>42</v>
      </c>
      <c r="I53" s="67">
        <v>1</v>
      </c>
      <c r="J53" s="31" t="s">
        <v>23</v>
      </c>
      <c r="K53" s="172"/>
      <c r="L53" s="29"/>
      <c r="M53" s="38" t="str">
        <f t="shared" ca="1" si="0"/>
        <v>Cumplido</v>
      </c>
      <c r="N53" s="4"/>
      <c r="O53" s="4" t="s">
        <v>301</v>
      </c>
    </row>
    <row r="54" spans="2:15" s="5" customFormat="1" ht="33.75" x14ac:dyDescent="0.2">
      <c r="B54" s="205"/>
      <c r="C54" s="67" t="s">
        <v>47</v>
      </c>
      <c r="D54" s="174"/>
      <c r="E54" s="67" t="s">
        <v>50</v>
      </c>
      <c r="F54" s="30">
        <v>43876</v>
      </c>
      <c r="G54" s="28" t="s">
        <v>121</v>
      </c>
      <c r="H54" s="64" t="s">
        <v>42</v>
      </c>
      <c r="I54" s="67">
        <v>1</v>
      </c>
      <c r="J54" s="31" t="s">
        <v>20</v>
      </c>
      <c r="K54" s="172"/>
      <c r="L54" s="29"/>
      <c r="M54" s="38" t="str">
        <f t="shared" ca="1" si="0"/>
        <v>Cumplido</v>
      </c>
      <c r="N54" s="4"/>
      <c r="O54" s="4" t="s">
        <v>301</v>
      </c>
    </row>
    <row r="55" spans="2:15" s="5" customFormat="1" ht="33.75" x14ac:dyDescent="0.2">
      <c r="B55" s="205"/>
      <c r="C55" s="67" t="s">
        <v>48</v>
      </c>
      <c r="D55" s="174"/>
      <c r="E55" s="67" t="s">
        <v>50</v>
      </c>
      <c r="F55" s="30">
        <v>43876</v>
      </c>
      <c r="G55" s="28" t="s">
        <v>121</v>
      </c>
      <c r="H55" s="64" t="s">
        <v>42</v>
      </c>
      <c r="I55" s="67">
        <v>1</v>
      </c>
      <c r="J55" s="31" t="s">
        <v>20</v>
      </c>
      <c r="K55" s="177"/>
      <c r="L55" s="29"/>
      <c r="M55" s="38" t="str">
        <f t="shared" ca="1" si="0"/>
        <v>Cumplido</v>
      </c>
      <c r="N55" s="4"/>
      <c r="O55" s="4" t="s">
        <v>301</v>
      </c>
    </row>
    <row r="56" spans="2:15" s="5" customFormat="1" ht="12" customHeight="1" x14ac:dyDescent="0.2">
      <c r="B56" s="205"/>
      <c r="C56" s="171" t="s">
        <v>198</v>
      </c>
      <c r="D56" s="174"/>
      <c r="E56" s="162" t="s">
        <v>17</v>
      </c>
      <c r="F56" s="100">
        <v>43860</v>
      </c>
      <c r="G56" s="28" t="s">
        <v>121</v>
      </c>
      <c r="H56" s="171" t="s">
        <v>199</v>
      </c>
      <c r="I56" s="171">
        <v>4</v>
      </c>
      <c r="J56" s="171" t="s">
        <v>154</v>
      </c>
      <c r="K56" s="171" t="s">
        <v>154</v>
      </c>
      <c r="L56" s="29"/>
      <c r="M56" s="38" t="str">
        <f t="shared" ca="1" si="0"/>
        <v>Cumplido</v>
      </c>
      <c r="N56" s="4"/>
      <c r="O56" s="4" t="s">
        <v>301</v>
      </c>
    </row>
    <row r="57" spans="2:15" s="5" customFormat="1" ht="33.75" x14ac:dyDescent="0.2">
      <c r="B57" s="205"/>
      <c r="C57" s="172"/>
      <c r="D57" s="174"/>
      <c r="E57" s="162"/>
      <c r="F57" s="100">
        <v>43951</v>
      </c>
      <c r="G57" s="28" t="s">
        <v>121</v>
      </c>
      <c r="H57" s="172"/>
      <c r="I57" s="172"/>
      <c r="J57" s="172"/>
      <c r="K57" s="172"/>
      <c r="L57" s="29"/>
      <c r="M57" s="38" t="str">
        <f t="shared" ca="1" si="0"/>
        <v>Cumplido</v>
      </c>
      <c r="N57" s="4"/>
      <c r="O57" s="4" t="s">
        <v>301</v>
      </c>
    </row>
    <row r="58" spans="2:15" s="5" customFormat="1" ht="33.75" x14ac:dyDescent="0.2">
      <c r="B58" s="205"/>
      <c r="C58" s="172"/>
      <c r="D58" s="174"/>
      <c r="E58" s="162"/>
      <c r="F58" s="30">
        <v>44042</v>
      </c>
      <c r="G58" s="28" t="s">
        <v>121</v>
      </c>
      <c r="H58" s="172"/>
      <c r="I58" s="172"/>
      <c r="J58" s="172"/>
      <c r="K58" s="172"/>
      <c r="L58" s="29"/>
      <c r="M58" s="38" t="str">
        <f t="shared" ca="1" si="0"/>
        <v>Cumplido</v>
      </c>
      <c r="N58" s="4"/>
      <c r="O58" s="4" t="s">
        <v>301</v>
      </c>
    </row>
    <row r="59" spans="2:15" s="5" customFormat="1" ht="24" x14ac:dyDescent="0.2">
      <c r="B59" s="205"/>
      <c r="C59" s="67" t="s">
        <v>55</v>
      </c>
      <c r="D59" s="174"/>
      <c r="E59" s="67" t="s">
        <v>16</v>
      </c>
      <c r="F59" s="30">
        <v>44166</v>
      </c>
      <c r="G59" s="28"/>
      <c r="H59" s="63" t="s">
        <v>52</v>
      </c>
      <c r="I59" s="67">
        <v>1</v>
      </c>
      <c r="J59" s="31" t="s">
        <v>23</v>
      </c>
      <c r="K59" s="172"/>
      <c r="L59" s="29"/>
      <c r="M59" s="38">
        <f t="shared" ca="1" si="0"/>
        <v>19</v>
      </c>
      <c r="N59" s="4"/>
      <c r="O59" s="4"/>
    </row>
    <row r="60" spans="2:15" s="5" customFormat="1" ht="36" x14ac:dyDescent="0.2">
      <c r="B60" s="205"/>
      <c r="C60" s="67" t="s">
        <v>56</v>
      </c>
      <c r="D60" s="178"/>
      <c r="E60" s="67" t="s">
        <v>24</v>
      </c>
      <c r="F60" s="32" t="s">
        <v>57</v>
      </c>
      <c r="G60" s="28"/>
      <c r="H60" s="63" t="s">
        <v>52</v>
      </c>
      <c r="I60" s="67" t="s">
        <v>58</v>
      </c>
      <c r="J60" s="31" t="s">
        <v>23</v>
      </c>
      <c r="K60" s="177"/>
      <c r="L60" s="29"/>
      <c r="M60" s="38" t="s">
        <v>58</v>
      </c>
      <c r="N60" s="4"/>
      <c r="O60" s="4"/>
    </row>
    <row r="61" spans="2:15" s="5" customFormat="1" ht="33.75" x14ac:dyDescent="0.2">
      <c r="B61" s="205"/>
      <c r="C61" s="171" t="s">
        <v>60</v>
      </c>
      <c r="D61" s="173" t="s">
        <v>59</v>
      </c>
      <c r="E61" s="171" t="s">
        <v>24</v>
      </c>
      <c r="F61" s="30">
        <v>43846</v>
      </c>
      <c r="G61" s="28" t="s">
        <v>121</v>
      </c>
      <c r="H61" s="171" t="s">
        <v>63</v>
      </c>
      <c r="I61" s="171">
        <v>12</v>
      </c>
      <c r="J61" s="171" t="s">
        <v>20</v>
      </c>
      <c r="K61" s="171" t="s">
        <v>20</v>
      </c>
      <c r="L61" s="29"/>
      <c r="M61" s="38" t="str">
        <f t="shared" ca="1" si="0"/>
        <v>Cumplido</v>
      </c>
      <c r="N61" s="4"/>
      <c r="O61" s="4" t="s">
        <v>301</v>
      </c>
    </row>
    <row r="62" spans="2:15" s="5" customFormat="1" ht="33.75" x14ac:dyDescent="0.2">
      <c r="B62" s="205"/>
      <c r="C62" s="172"/>
      <c r="D62" s="174"/>
      <c r="E62" s="172"/>
      <c r="F62" s="30">
        <v>43878</v>
      </c>
      <c r="G62" s="28" t="s">
        <v>121</v>
      </c>
      <c r="H62" s="172"/>
      <c r="I62" s="172"/>
      <c r="J62" s="172"/>
      <c r="K62" s="172"/>
      <c r="L62" s="29"/>
      <c r="M62" s="38" t="str">
        <f t="shared" ca="1" si="0"/>
        <v>Cumplido</v>
      </c>
      <c r="N62" s="4"/>
      <c r="O62" s="4" t="s">
        <v>301</v>
      </c>
    </row>
    <row r="63" spans="2:15" s="5" customFormat="1" ht="33.75" x14ac:dyDescent="0.2">
      <c r="B63" s="205"/>
      <c r="C63" s="172"/>
      <c r="D63" s="174"/>
      <c r="E63" s="172"/>
      <c r="F63" s="30">
        <v>43906</v>
      </c>
      <c r="G63" s="28" t="s">
        <v>121</v>
      </c>
      <c r="H63" s="172"/>
      <c r="I63" s="172"/>
      <c r="J63" s="172"/>
      <c r="K63" s="172"/>
      <c r="L63" s="29"/>
      <c r="M63" s="38" t="str">
        <f t="shared" ca="1" si="0"/>
        <v>Cumplido</v>
      </c>
      <c r="N63" s="4"/>
      <c r="O63" s="4" t="s">
        <v>301</v>
      </c>
    </row>
    <row r="64" spans="2:15" s="5" customFormat="1" ht="33.75" x14ac:dyDescent="0.2">
      <c r="B64" s="205"/>
      <c r="C64" s="172"/>
      <c r="D64" s="174"/>
      <c r="E64" s="172"/>
      <c r="F64" s="30">
        <v>43941</v>
      </c>
      <c r="G64" s="28" t="s">
        <v>121</v>
      </c>
      <c r="H64" s="172"/>
      <c r="I64" s="172"/>
      <c r="J64" s="172"/>
      <c r="K64" s="172"/>
      <c r="L64" s="29"/>
      <c r="M64" s="38" t="str">
        <f t="shared" ref="M64:M86" ca="1" si="1">IF(G64="Si","Cumplido",F64-TODAY())</f>
        <v>Cumplido</v>
      </c>
      <c r="N64" s="4"/>
      <c r="O64" s="4" t="s">
        <v>301</v>
      </c>
    </row>
    <row r="65" spans="2:15" s="5" customFormat="1" x14ac:dyDescent="0.2">
      <c r="B65" s="205"/>
      <c r="C65" s="172"/>
      <c r="D65" s="174"/>
      <c r="E65" s="172"/>
      <c r="F65" s="30">
        <v>43969</v>
      </c>
      <c r="G65" s="28" t="s">
        <v>121</v>
      </c>
      <c r="H65" s="172"/>
      <c r="I65" s="172"/>
      <c r="J65" s="172"/>
      <c r="K65" s="172"/>
      <c r="L65" s="29"/>
      <c r="M65" s="38" t="str">
        <f t="shared" ca="1" si="1"/>
        <v>Cumplido</v>
      </c>
      <c r="N65" s="4"/>
      <c r="O65" s="4"/>
    </row>
    <row r="66" spans="2:15" s="5" customFormat="1" x14ac:dyDescent="0.2">
      <c r="B66" s="205"/>
      <c r="C66" s="172"/>
      <c r="D66" s="174"/>
      <c r="E66" s="172"/>
      <c r="F66" s="30">
        <v>43998</v>
      </c>
      <c r="G66" s="28" t="s">
        <v>121</v>
      </c>
      <c r="H66" s="172"/>
      <c r="I66" s="172"/>
      <c r="J66" s="172"/>
      <c r="K66" s="172"/>
      <c r="L66" s="29"/>
      <c r="M66" s="38" t="str">
        <f t="shared" ca="1" si="1"/>
        <v>Cumplido</v>
      </c>
      <c r="N66" s="4"/>
      <c r="O66" s="4"/>
    </row>
    <row r="67" spans="2:15" s="5" customFormat="1" x14ac:dyDescent="0.2">
      <c r="B67" s="205"/>
      <c r="C67" s="172"/>
      <c r="D67" s="174"/>
      <c r="E67" s="172"/>
      <c r="F67" s="30">
        <v>44025</v>
      </c>
      <c r="G67" s="28" t="s">
        <v>121</v>
      </c>
      <c r="H67" s="172"/>
      <c r="I67" s="172"/>
      <c r="J67" s="172"/>
      <c r="K67" s="172"/>
      <c r="L67" s="29"/>
      <c r="M67" s="38" t="str">
        <f t="shared" ca="1" si="1"/>
        <v>Cumplido</v>
      </c>
      <c r="N67" s="4"/>
      <c r="O67" s="4"/>
    </row>
    <row r="68" spans="2:15" s="5" customFormat="1" x14ac:dyDescent="0.2">
      <c r="B68" s="205"/>
      <c r="C68" s="172"/>
      <c r="D68" s="174"/>
      <c r="E68" s="172"/>
      <c r="F68" s="30">
        <v>44061</v>
      </c>
      <c r="G68" s="28" t="s">
        <v>121</v>
      </c>
      <c r="H68" s="172"/>
      <c r="I68" s="172"/>
      <c r="J68" s="172"/>
      <c r="K68" s="172"/>
      <c r="L68" s="29"/>
      <c r="M68" s="38" t="str">
        <f t="shared" ca="1" si="1"/>
        <v>Cumplido</v>
      </c>
      <c r="N68" s="4"/>
      <c r="O68" s="4"/>
    </row>
    <row r="69" spans="2:15" s="5" customFormat="1" x14ac:dyDescent="0.2">
      <c r="B69" s="205"/>
      <c r="C69" s="172"/>
      <c r="D69" s="174"/>
      <c r="E69" s="172"/>
      <c r="F69" s="30">
        <v>44088</v>
      </c>
      <c r="G69" s="28" t="s">
        <v>121</v>
      </c>
      <c r="H69" s="172"/>
      <c r="I69" s="172"/>
      <c r="J69" s="172"/>
      <c r="K69" s="172"/>
      <c r="L69" s="29"/>
      <c r="M69" s="38" t="str">
        <f t="shared" ca="1" si="1"/>
        <v>Cumplido</v>
      </c>
      <c r="N69" s="4"/>
      <c r="O69" s="4"/>
    </row>
    <row r="70" spans="2:15" s="5" customFormat="1" x14ac:dyDescent="0.2">
      <c r="B70" s="205"/>
      <c r="C70" s="177"/>
      <c r="D70" s="174"/>
      <c r="E70" s="177"/>
      <c r="F70" s="30">
        <v>44181</v>
      </c>
      <c r="G70" s="28"/>
      <c r="H70" s="177"/>
      <c r="I70" s="177"/>
      <c r="J70" s="177"/>
      <c r="K70" s="172"/>
      <c r="L70" s="29"/>
      <c r="M70" s="38">
        <f t="shared" ca="1" si="1"/>
        <v>34</v>
      </c>
      <c r="N70" s="4"/>
      <c r="O70" s="4"/>
    </row>
    <row r="71" spans="2:15" s="5" customFormat="1" ht="24" customHeight="1" x14ac:dyDescent="0.2">
      <c r="B71" s="205"/>
      <c r="C71" s="171" t="s">
        <v>61</v>
      </c>
      <c r="D71" s="174"/>
      <c r="E71" s="171" t="s">
        <v>62</v>
      </c>
      <c r="F71" s="30">
        <v>43846</v>
      </c>
      <c r="G71" s="28" t="s">
        <v>288</v>
      </c>
      <c r="H71" s="182" t="s">
        <v>63</v>
      </c>
      <c r="I71" s="171">
        <v>6</v>
      </c>
      <c r="J71" s="171" t="s">
        <v>20</v>
      </c>
      <c r="K71" s="172"/>
      <c r="L71" s="29"/>
      <c r="M71" s="38" t="str">
        <f t="shared" ca="1" si="1"/>
        <v>Cumplido</v>
      </c>
      <c r="N71" s="4"/>
      <c r="O71" s="4" t="s">
        <v>301</v>
      </c>
    </row>
    <row r="72" spans="2:15" s="5" customFormat="1" ht="23.25" customHeight="1" x14ac:dyDescent="0.2">
      <c r="B72" s="205"/>
      <c r="C72" s="172"/>
      <c r="D72" s="174"/>
      <c r="E72" s="172"/>
      <c r="F72" s="30">
        <v>43906</v>
      </c>
      <c r="G72" s="28" t="s">
        <v>288</v>
      </c>
      <c r="H72" s="183"/>
      <c r="I72" s="172"/>
      <c r="J72" s="172"/>
      <c r="K72" s="172"/>
      <c r="L72" s="29"/>
      <c r="M72" s="38" t="str">
        <f t="shared" ca="1" si="1"/>
        <v>Cumplido</v>
      </c>
      <c r="N72" s="4"/>
      <c r="O72" s="4" t="s">
        <v>301</v>
      </c>
    </row>
    <row r="73" spans="2:15" s="5" customFormat="1" ht="33.75" x14ac:dyDescent="0.2">
      <c r="B73" s="205"/>
      <c r="C73" s="172"/>
      <c r="D73" s="174"/>
      <c r="E73" s="172"/>
      <c r="F73" s="30">
        <v>43969</v>
      </c>
      <c r="G73" s="28" t="s">
        <v>121</v>
      </c>
      <c r="H73" s="183"/>
      <c r="I73" s="172"/>
      <c r="J73" s="172"/>
      <c r="K73" s="172"/>
      <c r="L73" s="29"/>
      <c r="M73" s="38" t="str">
        <f t="shared" ca="1" si="1"/>
        <v>Cumplido</v>
      </c>
      <c r="N73" s="4"/>
      <c r="O73" s="4" t="s">
        <v>301</v>
      </c>
    </row>
    <row r="74" spans="2:15" s="5" customFormat="1" x14ac:dyDescent="0.2">
      <c r="B74" s="205"/>
      <c r="C74" s="172"/>
      <c r="D74" s="174"/>
      <c r="E74" s="172"/>
      <c r="F74" s="30">
        <v>44025</v>
      </c>
      <c r="G74" s="28" t="s">
        <v>121</v>
      </c>
      <c r="H74" s="183"/>
      <c r="I74" s="172"/>
      <c r="J74" s="172"/>
      <c r="K74" s="172"/>
      <c r="L74" s="29"/>
      <c r="M74" s="38" t="str">
        <f t="shared" ca="1" si="1"/>
        <v>Cumplido</v>
      </c>
      <c r="N74" s="4"/>
      <c r="O74" s="4"/>
    </row>
    <row r="75" spans="2:15" s="5" customFormat="1" x14ac:dyDescent="0.2">
      <c r="B75" s="205"/>
      <c r="C75" s="172"/>
      <c r="D75" s="174"/>
      <c r="E75" s="172"/>
      <c r="F75" s="30">
        <v>44088</v>
      </c>
      <c r="G75" s="28" t="s">
        <v>121</v>
      </c>
      <c r="H75" s="183"/>
      <c r="I75" s="172"/>
      <c r="J75" s="172"/>
      <c r="K75" s="172"/>
      <c r="L75" s="29"/>
      <c r="M75" s="38" t="str">
        <f t="shared" ca="1" si="1"/>
        <v>Cumplido</v>
      </c>
      <c r="N75" s="4"/>
      <c r="O75" s="4"/>
    </row>
    <row r="76" spans="2:15" s="5" customFormat="1" x14ac:dyDescent="0.2">
      <c r="B76" s="205"/>
      <c r="C76" s="67" t="s">
        <v>142</v>
      </c>
      <c r="D76" s="174"/>
      <c r="E76" s="67" t="s">
        <v>50</v>
      </c>
      <c r="F76" s="30">
        <v>43987</v>
      </c>
      <c r="G76" s="28" t="s">
        <v>121</v>
      </c>
      <c r="H76" s="63" t="s">
        <v>63</v>
      </c>
      <c r="I76" s="67">
        <v>1</v>
      </c>
      <c r="J76" s="31" t="s">
        <v>20</v>
      </c>
      <c r="K76" s="172"/>
      <c r="L76" s="29"/>
      <c r="M76" s="38" t="str">
        <f t="shared" ca="1" si="1"/>
        <v>Cumplido</v>
      </c>
      <c r="N76" s="4"/>
      <c r="O76" s="4"/>
    </row>
    <row r="77" spans="2:15" s="5" customFormat="1" ht="24" x14ac:dyDescent="0.2">
      <c r="B77" s="205"/>
      <c r="C77" s="67" t="s">
        <v>100</v>
      </c>
      <c r="D77" s="178"/>
      <c r="E77" s="67" t="s">
        <v>50</v>
      </c>
      <c r="F77" s="32" t="s">
        <v>329</v>
      </c>
      <c r="G77" s="28" t="s">
        <v>121</v>
      </c>
      <c r="H77" s="63" t="s">
        <v>63</v>
      </c>
      <c r="I77" s="67">
        <v>1</v>
      </c>
      <c r="J77" s="31" t="s">
        <v>20</v>
      </c>
      <c r="K77" s="177"/>
      <c r="L77" s="29"/>
      <c r="M77" s="38" t="str">
        <f t="shared" ca="1" si="1"/>
        <v>Cumplido</v>
      </c>
      <c r="N77" s="4"/>
      <c r="O77" s="4"/>
    </row>
    <row r="78" spans="2:15" s="5" customFormat="1" ht="22.5" customHeight="1" x14ac:dyDescent="0.2">
      <c r="B78" s="205"/>
      <c r="C78" s="171" t="s">
        <v>106</v>
      </c>
      <c r="D78" s="173" t="s">
        <v>64</v>
      </c>
      <c r="E78" s="171" t="s">
        <v>66</v>
      </c>
      <c r="F78" s="30">
        <v>43875</v>
      </c>
      <c r="G78" s="28" t="s">
        <v>288</v>
      </c>
      <c r="H78" s="182" t="s">
        <v>51</v>
      </c>
      <c r="I78" s="171">
        <v>6</v>
      </c>
      <c r="J78" s="171" t="s">
        <v>67</v>
      </c>
      <c r="K78" s="171" t="s">
        <v>69</v>
      </c>
      <c r="L78" s="29"/>
      <c r="M78" s="38" t="str">
        <f t="shared" ca="1" si="1"/>
        <v>Cumplido</v>
      </c>
      <c r="N78" s="4"/>
      <c r="O78" s="4"/>
    </row>
    <row r="79" spans="2:15" s="5" customFormat="1" ht="22.5" customHeight="1" x14ac:dyDescent="0.2">
      <c r="B79" s="205"/>
      <c r="C79" s="172"/>
      <c r="D79" s="174"/>
      <c r="E79" s="172"/>
      <c r="F79" s="30">
        <v>43932</v>
      </c>
      <c r="G79" s="28" t="s">
        <v>288</v>
      </c>
      <c r="H79" s="183"/>
      <c r="I79" s="172"/>
      <c r="J79" s="172"/>
      <c r="K79" s="172"/>
      <c r="L79" s="29"/>
      <c r="M79" s="38" t="str">
        <f t="shared" ca="1" si="1"/>
        <v>Cumplido</v>
      </c>
      <c r="N79" s="4"/>
      <c r="O79" s="4"/>
    </row>
    <row r="80" spans="2:15" s="5" customFormat="1" ht="22.5" customHeight="1" x14ac:dyDescent="0.2">
      <c r="B80" s="205"/>
      <c r="C80" s="172"/>
      <c r="D80" s="174"/>
      <c r="E80" s="172"/>
      <c r="F80" s="30">
        <v>43995</v>
      </c>
      <c r="G80" s="28" t="s">
        <v>288</v>
      </c>
      <c r="H80" s="183"/>
      <c r="I80" s="172"/>
      <c r="J80" s="172"/>
      <c r="K80" s="172"/>
      <c r="L80" s="29"/>
      <c r="M80" s="38" t="str">
        <f t="shared" ca="1" si="1"/>
        <v>Cumplido</v>
      </c>
      <c r="N80" s="4"/>
      <c r="O80" s="4"/>
    </row>
    <row r="81" spans="2:15" s="5" customFormat="1" ht="22.5" customHeight="1" x14ac:dyDescent="0.2">
      <c r="B81" s="205"/>
      <c r="C81" s="172"/>
      <c r="D81" s="174"/>
      <c r="E81" s="172"/>
      <c r="F81" s="30">
        <v>44051</v>
      </c>
      <c r="G81" s="28" t="s">
        <v>288</v>
      </c>
      <c r="H81" s="183"/>
      <c r="I81" s="172"/>
      <c r="J81" s="172"/>
      <c r="K81" s="172"/>
      <c r="L81" s="29"/>
      <c r="M81" s="38" t="str">
        <f t="shared" ca="1" si="1"/>
        <v>Cumplido</v>
      </c>
      <c r="N81" s="4"/>
      <c r="O81" s="4"/>
    </row>
    <row r="82" spans="2:15" s="5" customFormat="1" ht="22.5" customHeight="1" x14ac:dyDescent="0.2">
      <c r="B82" s="205"/>
      <c r="C82" s="172"/>
      <c r="D82" s="174"/>
      <c r="E82" s="172"/>
      <c r="F82" s="30">
        <v>44177</v>
      </c>
      <c r="G82" s="28"/>
      <c r="H82" s="183"/>
      <c r="I82" s="177"/>
      <c r="J82" s="172"/>
      <c r="K82" s="172"/>
      <c r="L82" s="29"/>
      <c r="M82" s="38">
        <f t="shared" ca="1" si="1"/>
        <v>30</v>
      </c>
      <c r="N82" s="4"/>
      <c r="O82" s="4"/>
    </row>
    <row r="83" spans="2:15" s="5" customFormat="1" ht="36" x14ac:dyDescent="0.2">
      <c r="B83" s="205"/>
      <c r="C83" s="67" t="s">
        <v>65</v>
      </c>
      <c r="D83" s="68" t="s">
        <v>64</v>
      </c>
      <c r="E83" s="67" t="s">
        <v>50</v>
      </c>
      <c r="F83" s="30">
        <v>44192</v>
      </c>
      <c r="G83" s="28"/>
      <c r="H83" s="63" t="s">
        <v>51</v>
      </c>
      <c r="I83" s="67">
        <v>1</v>
      </c>
      <c r="J83" s="67" t="s">
        <v>23</v>
      </c>
      <c r="K83" s="67" t="s">
        <v>68</v>
      </c>
      <c r="L83" s="29"/>
      <c r="M83" s="38">
        <f t="shared" ca="1" si="1"/>
        <v>45</v>
      </c>
      <c r="N83" s="4"/>
      <c r="O83" s="4"/>
    </row>
    <row r="84" spans="2:15" s="5" customFormat="1" ht="36" x14ac:dyDescent="0.2">
      <c r="B84" s="205"/>
      <c r="C84" s="67" t="s">
        <v>82</v>
      </c>
      <c r="D84" s="66" t="s">
        <v>79</v>
      </c>
      <c r="E84" s="67" t="s">
        <v>83</v>
      </c>
      <c r="F84" s="32" t="s">
        <v>80</v>
      </c>
      <c r="G84" s="28" t="s">
        <v>288</v>
      </c>
      <c r="H84" s="63" t="s">
        <v>54</v>
      </c>
      <c r="I84" s="67" t="s">
        <v>58</v>
      </c>
      <c r="J84" s="31" t="s">
        <v>81</v>
      </c>
      <c r="K84" s="61" t="s">
        <v>81</v>
      </c>
      <c r="L84" s="29"/>
      <c r="M84" s="38" t="str">
        <f t="shared" ca="1" si="1"/>
        <v>Cumplido</v>
      </c>
      <c r="N84" s="4"/>
      <c r="O84" s="4"/>
    </row>
    <row r="85" spans="2:15" s="5" customFormat="1" ht="48.75" customHeight="1" x14ac:dyDescent="0.2">
      <c r="B85" s="205"/>
      <c r="C85" s="67" t="s">
        <v>145</v>
      </c>
      <c r="D85" s="66" t="s">
        <v>146</v>
      </c>
      <c r="E85" s="67" t="s">
        <v>147</v>
      </c>
      <c r="F85" s="32" t="s">
        <v>80</v>
      </c>
      <c r="G85" s="28" t="s">
        <v>288</v>
      </c>
      <c r="H85" s="63"/>
      <c r="I85" s="67"/>
      <c r="J85" s="31" t="s">
        <v>81</v>
      </c>
      <c r="K85" s="61" t="s">
        <v>81</v>
      </c>
      <c r="L85" s="29"/>
      <c r="M85" s="38" t="str">
        <f t="shared" ca="1" si="1"/>
        <v>Cumplido</v>
      </c>
      <c r="N85" s="4"/>
      <c r="O85" s="4"/>
    </row>
    <row r="86" spans="2:15" s="5" customFormat="1" ht="48.75" customHeight="1" x14ac:dyDescent="0.2">
      <c r="B86" s="206"/>
      <c r="C86" s="67" t="s">
        <v>101</v>
      </c>
      <c r="D86" s="66" t="s">
        <v>140</v>
      </c>
      <c r="E86" s="67" t="s">
        <v>84</v>
      </c>
      <c r="F86" s="32" t="s">
        <v>85</v>
      </c>
      <c r="G86" s="28"/>
      <c r="H86" s="63" t="s">
        <v>54</v>
      </c>
      <c r="I86" s="67" t="s">
        <v>58</v>
      </c>
      <c r="J86" s="31" t="s">
        <v>81</v>
      </c>
      <c r="K86" s="61" t="s">
        <v>81</v>
      </c>
      <c r="L86" s="29"/>
      <c r="M86" s="38" t="e">
        <f t="shared" ca="1" si="1"/>
        <v>#VALUE!</v>
      </c>
    </row>
    <row r="87" spans="2:15" ht="6" customHeight="1" x14ac:dyDescent="0.2"/>
    <row r="88" spans="2:15" s="3" customFormat="1" ht="63.75" customHeight="1" x14ac:dyDescent="0.2">
      <c r="B88" s="157" t="s">
        <v>162</v>
      </c>
      <c r="C88" s="158"/>
      <c r="D88" s="158"/>
      <c r="E88" s="158"/>
      <c r="F88" s="158"/>
      <c r="G88" s="158"/>
      <c r="H88" s="159"/>
      <c r="I88" s="160" t="s">
        <v>0</v>
      </c>
      <c r="J88" s="161"/>
      <c r="K88" s="161"/>
      <c r="L88" s="33"/>
      <c r="M88" s="33"/>
    </row>
    <row r="89" spans="2:15" ht="5.25" customHeight="1" x14ac:dyDescent="0.2"/>
  </sheetData>
  <autoFilter ref="A6:O86" xr:uid="{6F047680-EF28-401E-B4FD-3A9978162427}"/>
  <mergeCells count="93">
    <mergeCell ref="B88:H88"/>
    <mergeCell ref="I88:K88"/>
    <mergeCell ref="C78:C82"/>
    <mergeCell ref="D78:D82"/>
    <mergeCell ref="E78:E82"/>
    <mergeCell ref="H78:H82"/>
    <mergeCell ref="I78:I82"/>
    <mergeCell ref="J78:J82"/>
    <mergeCell ref="K78:K82"/>
    <mergeCell ref="K59:K60"/>
    <mergeCell ref="C61:C70"/>
    <mergeCell ref="D61:D77"/>
    <mergeCell ref="E61:E70"/>
    <mergeCell ref="H61:H70"/>
    <mergeCell ref="I61:I70"/>
    <mergeCell ref="J61:J70"/>
    <mergeCell ref="K61:K77"/>
    <mergeCell ref="C71:C75"/>
    <mergeCell ref="E71:E75"/>
    <mergeCell ref="D59:D60"/>
    <mergeCell ref="H71:H75"/>
    <mergeCell ref="I71:I75"/>
    <mergeCell ref="J71:J75"/>
    <mergeCell ref="I43:I45"/>
    <mergeCell ref="J43:J45"/>
    <mergeCell ref="C46:C48"/>
    <mergeCell ref="E46:E48"/>
    <mergeCell ref="H46:H48"/>
    <mergeCell ref="I46:I48"/>
    <mergeCell ref="J46:J48"/>
    <mergeCell ref="D37:D58"/>
    <mergeCell ref="E56:E58"/>
    <mergeCell ref="H56:H58"/>
    <mergeCell ref="I56:I58"/>
    <mergeCell ref="J56:J58"/>
    <mergeCell ref="D30:D36"/>
    <mergeCell ref="K30:K36"/>
    <mergeCell ref="C37:C39"/>
    <mergeCell ref="E37:E39"/>
    <mergeCell ref="H37:H39"/>
    <mergeCell ref="I37:I39"/>
    <mergeCell ref="J37:J39"/>
    <mergeCell ref="K37:K55"/>
    <mergeCell ref="C40:C42"/>
    <mergeCell ref="E40:E42"/>
    <mergeCell ref="H40:H42"/>
    <mergeCell ref="I40:I42"/>
    <mergeCell ref="J40:J42"/>
    <mergeCell ref="C43:C45"/>
    <mergeCell ref="E43:E45"/>
    <mergeCell ref="H43:H45"/>
    <mergeCell ref="I21:I23"/>
    <mergeCell ref="C24:C26"/>
    <mergeCell ref="E24:E26"/>
    <mergeCell ref="H24:H26"/>
    <mergeCell ref="I24:I26"/>
    <mergeCell ref="J7:J12"/>
    <mergeCell ref="K7:K12"/>
    <mergeCell ref="C11:C12"/>
    <mergeCell ref="E11:E12"/>
    <mergeCell ref="I11:I12"/>
    <mergeCell ref="B2:B4"/>
    <mergeCell ref="C2:I2"/>
    <mergeCell ref="C3:I4"/>
    <mergeCell ref="B7:B86"/>
    <mergeCell ref="C7:C9"/>
    <mergeCell ref="D7:D12"/>
    <mergeCell ref="E7:E9"/>
    <mergeCell ref="H7:H12"/>
    <mergeCell ref="I7:I9"/>
    <mergeCell ref="E14:E15"/>
    <mergeCell ref="I14:I15"/>
    <mergeCell ref="C18:C20"/>
    <mergeCell ref="D18:D29"/>
    <mergeCell ref="E18:E20"/>
    <mergeCell ref="H18:H20"/>
    <mergeCell ref="I18:I20"/>
    <mergeCell ref="K56:K58"/>
    <mergeCell ref="C56:C58"/>
    <mergeCell ref="J13:J16"/>
    <mergeCell ref="K13:K16"/>
    <mergeCell ref="C14:C15"/>
    <mergeCell ref="C27:C29"/>
    <mergeCell ref="E27:E29"/>
    <mergeCell ref="H27:H29"/>
    <mergeCell ref="I27:I29"/>
    <mergeCell ref="D13:D16"/>
    <mergeCell ref="H13:H16"/>
    <mergeCell ref="J18:J29"/>
    <mergeCell ref="K18:K29"/>
    <mergeCell ref="C21:C23"/>
    <mergeCell ref="E21:E23"/>
    <mergeCell ref="H21:H23"/>
  </mergeCells>
  <conditionalFormatting sqref="M7:M86">
    <cfRule type="cellIs" dxfId="19" priority="1" stopIfTrue="1" operator="lessThan">
      <formula>0</formula>
    </cfRule>
    <cfRule type="cellIs" dxfId="18" priority="2" stopIfTrue="1" operator="greaterThan">
      <formula>10</formula>
    </cfRule>
    <cfRule type="cellIs" dxfId="17" priority="3" stopIfTrue="1" operator="between">
      <formula>6</formula>
      <formula>10</formula>
    </cfRule>
    <cfRule type="cellIs" dxfId="16" priority="4" stopIfTrue="1" operator="between">
      <formula>5</formula>
      <formula>0</formula>
    </cfRule>
  </conditionalFormatting>
  <dataValidations count="16">
    <dataValidation allowBlank="1" showInputMessage="1" showErrorMessage="1" prompt="¿Quién verifica que el dato, informe o documento generado en su área o proceso es coherente y suficiente?" sqref="I11 I21 I24:I25 I27 I30:I37 I40:I41 I43 I46 I71 I18:I19 I76:I78 I49:I56 I83:I86 I59:I61" xr:uid="{00000000-0002-0000-0600-000000000000}"/>
    <dataValidation allowBlank="1" showInputMessage="1" showErrorMessage="1" prompt="¿Cada cuanto tiempo se debe generar el dato informe?" sqref="E11 E24:E25 E21 E27 E40:E41 E30:E37 E71 E43 E46 E18:E19 E76:E78 E49:E56 E59:E61 E83:E86" xr:uid="{00000000-0002-0000-0600-000001000000}"/>
    <dataValidation allowBlank="1" showInputMessage="1" showErrorMessage="1" prompt="Sistema mediante el cual se carga o se entrega la información al ente competente." sqref="H7 H18:H19 H21 H24:H25 H27 H30:H36" xr:uid="{00000000-0002-0000-0600-000002000000}"/>
    <dataValidation allowBlank="1" showInputMessage="1" showErrorMessage="1" prompt="¿Cargo del Funcionario que debe  generar este dato, informe o documento?_x000a_Ejemplo: Trimestral, semestral, anual, entre otros._x000a_" sqref="K6 M6" xr:uid="{00000000-0002-0000-06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B9" xr:uid="{00000000-0002-0000-0600-000004000000}"/>
    <dataValidation allowBlank="1" showInputMessage="1" showErrorMessage="1" prompt="¿Qué dato, informe o documento se genera como resultado de las actividades que se realizan en el área o proceso que usted participa?" sqref="C6:C7 C21 C11 C18:C19" xr:uid="{00000000-0002-0000-0600-000005000000}"/>
    <dataValidation allowBlank="1" showInputMessage="1" showErrorMessage="1" prompt="¿Cada cuanto tiempo se debe generar el dato, informe o documento generado por el área?" sqref="E6" xr:uid="{00000000-0002-0000-0600-000006000000}"/>
    <dataValidation allowBlank="1" showInputMessage="1" showErrorMessage="1" prompt="¿Cuál es la fecha máxima de presentación del dato, informe, o documento?" sqref="H86 H37 H40:H41 H43:H44 H46 H83 H71 F84:F85 H76:H78 H49:H56 H59:H61 F7:F82" xr:uid="{00000000-0002-0000-0600-000007000000}"/>
    <dataValidation allowBlank="1" showInputMessage="1" showErrorMessage="1" prompt="Sistema mediante el cual se carga o se engrega  la información al ente competente." sqref="H6" xr:uid="{00000000-0002-0000-0600-000008000000}"/>
    <dataValidation allowBlank="1" showInputMessage="1" showErrorMessage="1" prompt="Cantidad de informes que se generan y se cargan al sistema o se entregan al ente competente." sqref="I6" xr:uid="{00000000-0002-0000-0600-000009000000}"/>
    <dataValidation allowBlank="1" showInputMessage="1" showErrorMessage="1" prompt="Cantidad de informes que se cargan o se entregan al ente competente." sqref="I7" xr:uid="{00000000-0002-0000-0600-00000A000000}"/>
    <dataValidation allowBlank="1" showInputMessage="1" showErrorMessage="1" prompt="Entidad a la cual se carga o se entrega el dato, informe o documento." sqref="D6" xr:uid="{00000000-0002-0000-0600-00000B000000}"/>
    <dataValidation allowBlank="1" showInputMessage="1" showErrorMessage="1" prompt="Cargo del Funcionario responsable de generar el dato, informe o documento." sqref="J6:J7" xr:uid="{00000000-0002-0000-0600-00000C000000}"/>
    <dataValidation allowBlank="1" showInputMessage="1" showErrorMessage="1" prompt="¿Cada cuanto tiempo se debe generar el dato, informe o documento?" sqref="E7" xr:uid="{00000000-0002-0000-0600-00000D000000}"/>
    <dataValidation allowBlank="1" showInputMessage="1" showErrorMessage="1" prompt="Cargo del Funcionario que debe reportar dato, informe o documento?_x000a_Ejemplo: Trimestral, semestral, anual, entre otros._x000a_" sqref="K7" xr:uid="{00000000-0002-0000-0600-00000E000000}"/>
    <dataValidation type="list" allowBlank="1" showInputMessage="1" showErrorMessage="1" prompt="¿Cuál es la fecha máxima de presentación del dato, informe, o documento?" sqref="G7:G86" xr:uid="{00000000-0002-0000-0600-00000F000000}">
      <formula1>#REF!</formula1>
    </dataValidation>
  </dataValidations>
  <hyperlinks>
    <hyperlink ref="O17" r:id="rId1" xr:uid="{00000000-0004-0000-0600-000000000000}"/>
    <hyperlink ref="O43" r:id="rId2" xr:uid="{00000000-0004-0000-0600-000001000000}"/>
    <hyperlink ref="O18" r:id="rId3" xr:uid="{00000000-0004-0000-0600-000002000000}"/>
    <hyperlink ref="O19" r:id="rId4" xr:uid="{00000000-0004-0000-0600-000003000000}"/>
    <hyperlink ref="O21" r:id="rId5" xr:uid="{00000000-0004-0000-0600-000004000000}"/>
    <hyperlink ref="O22" r:id="rId6" xr:uid="{00000000-0004-0000-0600-000005000000}"/>
    <hyperlink ref="O24" r:id="rId7" xr:uid="{00000000-0004-0000-0600-000006000000}"/>
    <hyperlink ref="O25" r:id="rId8" xr:uid="{00000000-0004-0000-0600-000007000000}"/>
    <hyperlink ref="O27" r:id="rId9" xr:uid="{00000000-0004-0000-0600-000008000000}"/>
    <hyperlink ref="O28" r:id="rId10" xr:uid="{00000000-0004-0000-0600-000009000000}"/>
    <hyperlink ref="O15" r:id="rId11" xr:uid="{894F2326-FFCD-4042-9711-E0DF3F5724C2}"/>
  </hyperlinks>
  <printOptions horizontalCentered="1"/>
  <pageMargins left="0.23622047244094491" right="0.23622047244094491" top="0.74803149606299213" bottom="0.74803149606299213" header="0.31496062992125984" footer="0.31496062992125984"/>
  <pageSetup paperSize="9" scale="60" fitToHeight="0" orientation="landscape" r:id="rId12"/>
  <drawing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B1:P125"/>
  <sheetViews>
    <sheetView topLeftCell="A103" zoomScale="90" zoomScaleNormal="90" workbookViewId="0">
      <selection activeCell="I141" sqref="I141"/>
    </sheetView>
  </sheetViews>
  <sheetFormatPr baseColWidth="10" defaultRowHeight="12" x14ac:dyDescent="0.2"/>
  <cols>
    <col min="1" max="1" width="1.7109375" style="69" customWidth="1"/>
    <col min="2" max="2" width="5" style="2" customWidth="1"/>
    <col min="3" max="3" width="31.5703125" style="2" customWidth="1"/>
    <col min="4" max="4" width="25.28515625" style="2" customWidth="1"/>
    <col min="5" max="5" width="17.5703125" style="2" customWidth="1"/>
    <col min="6" max="6" width="30.85546875" style="2" customWidth="1"/>
    <col min="7" max="7" width="15.140625" style="2" bestFit="1" customWidth="1"/>
    <col min="8" max="8" width="21.7109375" style="2" customWidth="1"/>
    <col min="9" max="9" width="12.28515625" style="113" customWidth="1"/>
    <col min="10" max="10" width="19.140625" style="2" customWidth="1"/>
    <col min="11" max="11" width="26.5703125" style="2" customWidth="1"/>
    <col min="12" max="12" width="1.28515625" style="2" customWidth="1"/>
    <col min="13" max="13" width="11.42578125" style="2"/>
    <col min="14" max="14" width="26.28515625" style="2" customWidth="1"/>
    <col min="15" max="15" width="30.28515625" style="2" customWidth="1"/>
    <col min="16" max="16" width="11.42578125" style="2"/>
    <col min="17" max="16384" width="11.42578125" style="69"/>
  </cols>
  <sheetData>
    <row r="1" spans="2:16" ht="6.75" customHeight="1" x14ac:dyDescent="0.2">
      <c r="B1" s="21"/>
    </row>
    <row r="2" spans="2:16" s="2" customFormat="1" ht="15.75" customHeight="1" x14ac:dyDescent="0.2">
      <c r="B2" s="163"/>
      <c r="C2" s="164" t="s">
        <v>1</v>
      </c>
      <c r="D2" s="164"/>
      <c r="E2" s="164"/>
      <c r="F2" s="164"/>
      <c r="G2" s="164"/>
      <c r="H2" s="164"/>
      <c r="I2" s="165"/>
      <c r="J2" s="71" t="s">
        <v>4</v>
      </c>
      <c r="K2" s="22" t="s">
        <v>6</v>
      </c>
    </row>
    <row r="3" spans="2:16" s="2" customFormat="1" ht="12" customHeight="1" x14ac:dyDescent="0.2">
      <c r="B3" s="163"/>
      <c r="C3" s="166" t="s">
        <v>105</v>
      </c>
      <c r="D3" s="166"/>
      <c r="E3" s="166"/>
      <c r="F3" s="166"/>
      <c r="G3" s="166"/>
      <c r="H3" s="166"/>
      <c r="I3" s="167"/>
      <c r="J3" s="71" t="s">
        <v>5</v>
      </c>
      <c r="K3" s="72">
        <v>1</v>
      </c>
    </row>
    <row r="4" spans="2:16" s="2" customFormat="1" ht="12" customHeight="1" x14ac:dyDescent="0.2">
      <c r="B4" s="163"/>
      <c r="C4" s="168"/>
      <c r="D4" s="168"/>
      <c r="E4" s="168"/>
      <c r="F4" s="168"/>
      <c r="G4" s="168"/>
      <c r="H4" s="168"/>
      <c r="I4" s="169"/>
      <c r="J4" s="71" t="s">
        <v>3</v>
      </c>
      <c r="K4" s="23">
        <v>42893</v>
      </c>
    </row>
    <row r="5" spans="2:16" ht="6" customHeight="1" x14ac:dyDescent="0.2"/>
    <row r="6" spans="2:16" ht="48" customHeight="1" x14ac:dyDescent="0.2">
      <c r="B6" s="24" t="s">
        <v>2</v>
      </c>
      <c r="C6" s="25" t="s">
        <v>7</v>
      </c>
      <c r="D6" s="26" t="s">
        <v>11</v>
      </c>
      <c r="E6" s="26" t="s">
        <v>8</v>
      </c>
      <c r="F6" s="25" t="s">
        <v>70</v>
      </c>
      <c r="G6" s="27" t="s">
        <v>120</v>
      </c>
      <c r="H6" s="27" t="s">
        <v>9</v>
      </c>
      <c r="I6" s="25" t="s">
        <v>10</v>
      </c>
      <c r="J6" s="27" t="s">
        <v>12</v>
      </c>
      <c r="K6" s="25" t="s">
        <v>13</v>
      </c>
      <c r="M6" s="25" t="s">
        <v>113</v>
      </c>
      <c r="N6" s="25" t="s">
        <v>261</v>
      </c>
      <c r="O6" s="25" t="s">
        <v>319</v>
      </c>
    </row>
    <row r="7" spans="2:16" s="5" customFormat="1" ht="30" customHeight="1" x14ac:dyDescent="0.2">
      <c r="B7" s="215" t="s">
        <v>190</v>
      </c>
      <c r="C7" s="71" t="s">
        <v>191</v>
      </c>
      <c r="D7" s="70" t="s">
        <v>27</v>
      </c>
      <c r="E7" s="71" t="s">
        <v>16</v>
      </c>
      <c r="F7" s="30">
        <v>43889</v>
      </c>
      <c r="G7" s="30" t="s">
        <v>288</v>
      </c>
      <c r="H7" s="71" t="s">
        <v>28</v>
      </c>
      <c r="I7" s="123">
        <v>1</v>
      </c>
      <c r="J7" s="71" t="s">
        <v>192</v>
      </c>
      <c r="K7" s="162" t="s">
        <v>193</v>
      </c>
      <c r="L7" s="29"/>
      <c r="M7" s="38" t="str">
        <f t="shared" ref="M7:M33" ca="1" si="0">IF(G7="Si","Cumplido",F7-TODAY())</f>
        <v>Cumplido</v>
      </c>
      <c r="N7" s="32"/>
      <c r="O7" s="32"/>
      <c r="P7" s="29"/>
    </row>
    <row r="8" spans="2:16" s="5" customFormat="1" ht="60" x14ac:dyDescent="0.2">
      <c r="B8" s="216"/>
      <c r="C8" s="162" t="s">
        <v>39</v>
      </c>
      <c r="D8" s="173" t="s">
        <v>35</v>
      </c>
      <c r="E8" s="162" t="s">
        <v>17</v>
      </c>
      <c r="F8" s="30">
        <v>43860</v>
      </c>
      <c r="G8" s="30" t="s">
        <v>288</v>
      </c>
      <c r="H8" s="162" t="s">
        <v>42</v>
      </c>
      <c r="I8" s="162">
        <v>4</v>
      </c>
      <c r="J8" s="162" t="s">
        <v>194</v>
      </c>
      <c r="K8" s="162"/>
      <c r="L8" s="29"/>
      <c r="M8" s="38" t="str">
        <f t="shared" ca="1" si="0"/>
        <v>Cumplido</v>
      </c>
      <c r="N8" s="32"/>
      <c r="O8" s="32" t="s">
        <v>308</v>
      </c>
      <c r="P8" s="29"/>
    </row>
    <row r="9" spans="2:16" s="5" customFormat="1" ht="12.75" customHeight="1" x14ac:dyDescent="0.2">
      <c r="B9" s="216"/>
      <c r="C9" s="162"/>
      <c r="D9" s="174"/>
      <c r="E9" s="162"/>
      <c r="F9" s="30">
        <v>43951</v>
      </c>
      <c r="G9" s="30" t="s">
        <v>288</v>
      </c>
      <c r="H9" s="162"/>
      <c r="I9" s="162"/>
      <c r="J9" s="162"/>
      <c r="K9" s="162"/>
      <c r="L9" s="29"/>
      <c r="M9" s="38" t="str">
        <f t="shared" ca="1" si="0"/>
        <v>Cumplido</v>
      </c>
      <c r="N9" s="32"/>
      <c r="O9" s="32" t="s">
        <v>308</v>
      </c>
      <c r="P9" s="29"/>
    </row>
    <row r="10" spans="2:16" s="5" customFormat="1" ht="60" x14ac:dyDescent="0.2">
      <c r="B10" s="216"/>
      <c r="C10" s="162"/>
      <c r="D10" s="174"/>
      <c r="E10" s="162"/>
      <c r="F10" s="30">
        <v>44042</v>
      </c>
      <c r="G10" s="30" t="s">
        <v>288</v>
      </c>
      <c r="H10" s="162"/>
      <c r="I10" s="162"/>
      <c r="J10" s="162"/>
      <c r="K10" s="162"/>
      <c r="L10" s="29"/>
      <c r="M10" s="38" t="str">
        <f t="shared" ca="1" si="0"/>
        <v>Cumplido</v>
      </c>
      <c r="N10" s="32"/>
      <c r="O10" s="32" t="s">
        <v>308</v>
      </c>
      <c r="P10" s="29"/>
    </row>
    <row r="11" spans="2:16" s="5" customFormat="1" x14ac:dyDescent="0.2">
      <c r="B11" s="216"/>
      <c r="C11" s="162"/>
      <c r="D11" s="174"/>
      <c r="E11" s="162"/>
      <c r="F11" s="30">
        <v>44227</v>
      </c>
      <c r="G11" s="30"/>
      <c r="H11" s="162"/>
      <c r="I11" s="162"/>
      <c r="J11" s="162"/>
      <c r="K11" s="162"/>
      <c r="L11" s="29"/>
      <c r="M11" s="38">
        <f t="shared" ca="1" si="0"/>
        <v>80</v>
      </c>
      <c r="N11" s="32"/>
      <c r="O11" s="32"/>
      <c r="P11" s="29"/>
    </row>
    <row r="12" spans="2:16" s="5" customFormat="1" ht="13.5" customHeight="1" x14ac:dyDescent="0.2">
      <c r="B12" s="216"/>
      <c r="C12" s="162" t="s">
        <v>195</v>
      </c>
      <c r="D12" s="174"/>
      <c r="E12" s="162" t="s">
        <v>326</v>
      </c>
      <c r="F12" s="30">
        <v>43951</v>
      </c>
      <c r="G12" s="30" t="s">
        <v>327</v>
      </c>
      <c r="H12" s="162" t="s">
        <v>196</v>
      </c>
      <c r="I12" s="162">
        <v>2</v>
      </c>
      <c r="J12" s="162" t="s">
        <v>197</v>
      </c>
      <c r="K12" s="162"/>
      <c r="L12" s="29"/>
      <c r="M12" s="38" t="str">
        <f t="shared" ca="1" si="0"/>
        <v>Cumplido</v>
      </c>
      <c r="N12" s="32"/>
      <c r="O12" s="32"/>
      <c r="P12" s="29"/>
    </row>
    <row r="13" spans="2:16" s="5" customFormat="1" ht="13.5" customHeight="1" x14ac:dyDescent="0.2">
      <c r="B13" s="216"/>
      <c r="C13" s="162"/>
      <c r="D13" s="174"/>
      <c r="E13" s="162"/>
      <c r="F13" s="30">
        <v>44043</v>
      </c>
      <c r="G13" s="30" t="s">
        <v>327</v>
      </c>
      <c r="H13" s="162"/>
      <c r="I13" s="162"/>
      <c r="J13" s="162"/>
      <c r="K13" s="162"/>
      <c r="L13" s="29"/>
      <c r="M13" s="38" t="str">
        <f t="shared" ca="1" si="0"/>
        <v>Cumplido</v>
      </c>
      <c r="N13" s="32"/>
      <c r="O13" s="32"/>
      <c r="P13" s="29"/>
    </row>
    <row r="14" spans="2:16" s="5" customFormat="1" x14ac:dyDescent="0.2">
      <c r="B14" s="216"/>
      <c r="C14" s="162"/>
      <c r="D14" s="174"/>
      <c r="E14" s="162"/>
      <c r="F14" s="30">
        <v>44227</v>
      </c>
      <c r="G14" s="30"/>
      <c r="H14" s="162"/>
      <c r="I14" s="162"/>
      <c r="J14" s="162"/>
      <c r="K14" s="162"/>
      <c r="L14" s="29"/>
      <c r="M14" s="38">
        <f ca="1">IF(G14="Si","Cumplido",F14-TODAY())</f>
        <v>80</v>
      </c>
      <c r="N14" s="32"/>
      <c r="O14" s="32"/>
      <c r="P14" s="29"/>
    </row>
    <row r="15" spans="2:16" s="5" customFormat="1" x14ac:dyDescent="0.2">
      <c r="B15" s="216"/>
      <c r="C15" s="171" t="s">
        <v>200</v>
      </c>
      <c r="D15" s="173" t="s">
        <v>201</v>
      </c>
      <c r="E15" s="171" t="s">
        <v>281</v>
      </c>
      <c r="F15" s="30">
        <v>43861</v>
      </c>
      <c r="G15" s="30" t="s">
        <v>288</v>
      </c>
      <c r="H15" s="171" t="s">
        <v>202</v>
      </c>
      <c r="I15" s="123">
        <v>4</v>
      </c>
      <c r="J15" s="171" t="s">
        <v>194</v>
      </c>
      <c r="K15" s="171" t="s">
        <v>194</v>
      </c>
      <c r="L15" s="29"/>
      <c r="M15" s="38" t="str">
        <f t="shared" ca="1" si="0"/>
        <v>Cumplido</v>
      </c>
      <c r="N15" s="32" t="s">
        <v>312</v>
      </c>
      <c r="O15" s="32"/>
      <c r="P15" s="29"/>
    </row>
    <row r="16" spans="2:16" s="5" customFormat="1" x14ac:dyDescent="0.2">
      <c r="B16" s="216"/>
      <c r="C16" s="172"/>
      <c r="D16" s="174"/>
      <c r="E16" s="172"/>
      <c r="F16" s="30">
        <v>43890</v>
      </c>
      <c r="G16" s="30" t="s">
        <v>288</v>
      </c>
      <c r="H16" s="172"/>
      <c r="I16" s="123">
        <v>4</v>
      </c>
      <c r="J16" s="172"/>
      <c r="K16" s="172"/>
      <c r="L16" s="29"/>
      <c r="M16" s="38" t="str">
        <f t="shared" ca="1" si="0"/>
        <v>Cumplido</v>
      </c>
      <c r="N16" s="32" t="s">
        <v>312</v>
      </c>
      <c r="O16" s="32"/>
      <c r="P16" s="29"/>
    </row>
    <row r="17" spans="2:16" s="5" customFormat="1" x14ac:dyDescent="0.2">
      <c r="B17" s="216"/>
      <c r="C17" s="172"/>
      <c r="D17" s="174"/>
      <c r="E17" s="172"/>
      <c r="F17" s="30">
        <v>43921</v>
      </c>
      <c r="G17" s="30" t="s">
        <v>288</v>
      </c>
      <c r="H17" s="172"/>
      <c r="I17" s="123">
        <v>5</v>
      </c>
      <c r="J17" s="172"/>
      <c r="K17" s="172"/>
      <c r="L17" s="29"/>
      <c r="M17" s="38" t="str">
        <f t="shared" ca="1" si="0"/>
        <v>Cumplido</v>
      </c>
      <c r="N17" s="32" t="s">
        <v>312</v>
      </c>
      <c r="O17" s="32"/>
      <c r="P17" s="29"/>
    </row>
    <row r="18" spans="2:16" s="5" customFormat="1" x14ac:dyDescent="0.2">
      <c r="B18" s="216"/>
      <c r="C18" s="172"/>
      <c r="D18" s="174"/>
      <c r="E18" s="172"/>
      <c r="F18" s="30">
        <v>43951</v>
      </c>
      <c r="G18" s="30" t="s">
        <v>288</v>
      </c>
      <c r="H18" s="172"/>
      <c r="I18" s="123">
        <v>4</v>
      </c>
      <c r="J18" s="172"/>
      <c r="K18" s="172"/>
      <c r="L18" s="29"/>
      <c r="M18" s="38" t="str">
        <f t="shared" ca="1" si="0"/>
        <v>Cumplido</v>
      </c>
      <c r="N18" s="32" t="s">
        <v>312</v>
      </c>
      <c r="O18" s="32"/>
      <c r="P18" s="29"/>
    </row>
    <row r="19" spans="2:16" s="5" customFormat="1" x14ac:dyDescent="0.2">
      <c r="B19" s="216"/>
      <c r="C19" s="172"/>
      <c r="D19" s="174"/>
      <c r="E19" s="172"/>
      <c r="F19" s="30">
        <v>43981</v>
      </c>
      <c r="G19" s="30" t="s">
        <v>288</v>
      </c>
      <c r="H19" s="172"/>
      <c r="I19" s="123">
        <v>4</v>
      </c>
      <c r="J19" s="172"/>
      <c r="K19" s="172"/>
      <c r="L19" s="29"/>
      <c r="M19" s="38" t="str">
        <f t="shared" ca="1" si="0"/>
        <v>Cumplido</v>
      </c>
      <c r="N19" s="32"/>
      <c r="O19" s="32"/>
      <c r="P19" s="29"/>
    </row>
    <row r="20" spans="2:16" s="5" customFormat="1" x14ac:dyDescent="0.2">
      <c r="B20" s="216"/>
      <c r="C20" s="172"/>
      <c r="D20" s="174"/>
      <c r="E20" s="172"/>
      <c r="F20" s="30">
        <v>44012</v>
      </c>
      <c r="G20" s="30" t="s">
        <v>288</v>
      </c>
      <c r="H20" s="172"/>
      <c r="I20" s="123">
        <v>5</v>
      </c>
      <c r="J20" s="172"/>
      <c r="K20" s="172"/>
      <c r="L20" s="29"/>
      <c r="M20" s="38" t="str">
        <f t="shared" ca="1" si="0"/>
        <v>Cumplido</v>
      </c>
      <c r="N20" s="32"/>
      <c r="O20" s="32"/>
      <c r="P20" s="29"/>
    </row>
    <row r="21" spans="2:16" s="5" customFormat="1" x14ac:dyDescent="0.2">
      <c r="B21" s="216"/>
      <c r="C21" s="172"/>
      <c r="D21" s="174"/>
      <c r="E21" s="172"/>
      <c r="F21" s="30">
        <v>44043</v>
      </c>
      <c r="G21" s="30" t="s">
        <v>288</v>
      </c>
      <c r="H21" s="172"/>
      <c r="I21" s="123">
        <v>4</v>
      </c>
      <c r="J21" s="172"/>
      <c r="K21" s="172"/>
      <c r="L21" s="29"/>
      <c r="M21" s="38" t="str">
        <f t="shared" ca="1" si="0"/>
        <v>Cumplido</v>
      </c>
      <c r="N21" s="32"/>
      <c r="O21" s="32"/>
      <c r="P21" s="29"/>
    </row>
    <row r="22" spans="2:16" s="5" customFormat="1" x14ac:dyDescent="0.2">
      <c r="B22" s="216"/>
      <c r="C22" s="172"/>
      <c r="D22" s="174"/>
      <c r="E22" s="172"/>
      <c r="F22" s="30">
        <v>44074</v>
      </c>
      <c r="G22" s="30" t="s">
        <v>288</v>
      </c>
      <c r="H22" s="172"/>
      <c r="I22" s="123">
        <v>5</v>
      </c>
      <c r="J22" s="172"/>
      <c r="K22" s="172"/>
      <c r="L22" s="29"/>
      <c r="M22" s="38" t="str">
        <f t="shared" ca="1" si="0"/>
        <v>Cumplido</v>
      </c>
      <c r="N22" s="32"/>
      <c r="O22" s="32"/>
      <c r="P22" s="29"/>
    </row>
    <row r="23" spans="2:16" s="5" customFormat="1" x14ac:dyDescent="0.2">
      <c r="B23" s="216"/>
      <c r="C23" s="172"/>
      <c r="D23" s="174"/>
      <c r="E23" s="172"/>
      <c r="F23" s="30">
        <v>44165</v>
      </c>
      <c r="G23" s="30"/>
      <c r="H23" s="172"/>
      <c r="I23" s="123">
        <v>5</v>
      </c>
      <c r="J23" s="172"/>
      <c r="K23" s="172"/>
      <c r="L23" s="29"/>
      <c r="M23" s="38">
        <f t="shared" ca="1" si="0"/>
        <v>18</v>
      </c>
      <c r="N23" s="32"/>
      <c r="O23" s="32"/>
      <c r="P23" s="29"/>
    </row>
    <row r="24" spans="2:16" s="5" customFormat="1" x14ac:dyDescent="0.2">
      <c r="B24" s="216"/>
      <c r="C24" s="177"/>
      <c r="D24" s="178"/>
      <c r="E24" s="177"/>
      <c r="F24" s="30">
        <v>44196</v>
      </c>
      <c r="G24" s="30"/>
      <c r="H24" s="177"/>
      <c r="I24" s="123">
        <v>4</v>
      </c>
      <c r="J24" s="177"/>
      <c r="K24" s="177"/>
      <c r="L24" s="29"/>
      <c r="M24" s="38">
        <f t="shared" ca="1" si="0"/>
        <v>49</v>
      </c>
      <c r="N24" s="32"/>
      <c r="O24" s="32"/>
      <c r="P24" s="29"/>
    </row>
    <row r="25" spans="2:16" s="5" customFormat="1" ht="16.5" customHeight="1" x14ac:dyDescent="0.2">
      <c r="B25" s="216"/>
      <c r="C25" s="171" t="s">
        <v>203</v>
      </c>
      <c r="D25" s="173" t="s">
        <v>204</v>
      </c>
      <c r="E25" s="171" t="s">
        <v>24</v>
      </c>
      <c r="F25" s="30">
        <v>43840</v>
      </c>
      <c r="G25" s="30" t="s">
        <v>288</v>
      </c>
      <c r="H25" s="171" t="s">
        <v>205</v>
      </c>
      <c r="I25" s="171">
        <v>12</v>
      </c>
      <c r="J25" s="171" t="s">
        <v>194</v>
      </c>
      <c r="K25" s="171" t="s">
        <v>194</v>
      </c>
      <c r="L25" s="29"/>
      <c r="M25" s="38" t="str">
        <f t="shared" ca="1" si="0"/>
        <v>Cumplido</v>
      </c>
      <c r="N25" s="32"/>
      <c r="O25" s="32" t="s">
        <v>308</v>
      </c>
      <c r="P25" s="29"/>
    </row>
    <row r="26" spans="2:16" s="5" customFormat="1" x14ac:dyDescent="0.2">
      <c r="B26" s="216"/>
      <c r="C26" s="162"/>
      <c r="D26" s="175"/>
      <c r="E26" s="172"/>
      <c r="F26" s="30">
        <v>43871</v>
      </c>
      <c r="G26" s="30" t="s">
        <v>288</v>
      </c>
      <c r="H26" s="172"/>
      <c r="I26" s="172"/>
      <c r="J26" s="172"/>
      <c r="K26" s="172"/>
      <c r="L26" s="29"/>
      <c r="M26" s="38" t="str">
        <f t="shared" ca="1" si="0"/>
        <v>Cumplido</v>
      </c>
      <c r="N26" s="32" t="s">
        <v>312</v>
      </c>
      <c r="O26" s="32"/>
      <c r="P26" s="29"/>
    </row>
    <row r="27" spans="2:16" s="5" customFormat="1" x14ac:dyDescent="0.2">
      <c r="B27" s="216"/>
      <c r="C27" s="162"/>
      <c r="D27" s="175"/>
      <c r="E27" s="172"/>
      <c r="F27" s="30">
        <v>43900</v>
      </c>
      <c r="G27" s="30" t="s">
        <v>288</v>
      </c>
      <c r="H27" s="172"/>
      <c r="I27" s="172"/>
      <c r="J27" s="172"/>
      <c r="K27" s="172"/>
      <c r="L27" s="29"/>
      <c r="M27" s="38" t="str">
        <f t="shared" ca="1" si="0"/>
        <v>Cumplido</v>
      </c>
      <c r="N27" s="32" t="s">
        <v>312</v>
      </c>
      <c r="O27" s="32"/>
      <c r="P27" s="29"/>
    </row>
    <row r="28" spans="2:16" s="5" customFormat="1" x14ac:dyDescent="0.2">
      <c r="B28" s="216"/>
      <c r="C28" s="162"/>
      <c r="D28" s="175"/>
      <c r="E28" s="172"/>
      <c r="F28" s="30">
        <v>43931</v>
      </c>
      <c r="G28" s="30" t="s">
        <v>288</v>
      </c>
      <c r="H28" s="172"/>
      <c r="I28" s="172"/>
      <c r="J28" s="172"/>
      <c r="K28" s="172"/>
      <c r="L28" s="29"/>
      <c r="M28" s="38" t="str">
        <f t="shared" ca="1" si="0"/>
        <v>Cumplido</v>
      </c>
      <c r="N28" s="32" t="s">
        <v>312</v>
      </c>
      <c r="O28" s="32"/>
      <c r="P28" s="29"/>
    </row>
    <row r="29" spans="2:16" s="5" customFormat="1" x14ac:dyDescent="0.2">
      <c r="B29" s="216"/>
      <c r="C29" s="162"/>
      <c r="D29" s="175"/>
      <c r="E29" s="172"/>
      <c r="F29" s="30">
        <v>43961</v>
      </c>
      <c r="G29" s="30" t="s">
        <v>288</v>
      </c>
      <c r="H29" s="172"/>
      <c r="I29" s="172"/>
      <c r="J29" s="172"/>
      <c r="K29" s="172"/>
      <c r="L29" s="29"/>
      <c r="M29" s="38" t="str">
        <f t="shared" ca="1" si="0"/>
        <v>Cumplido</v>
      </c>
      <c r="N29" s="32" t="s">
        <v>312</v>
      </c>
      <c r="O29" s="32"/>
      <c r="P29" s="29"/>
    </row>
    <row r="30" spans="2:16" s="5" customFormat="1" x14ac:dyDescent="0.2">
      <c r="B30" s="216"/>
      <c r="C30" s="172"/>
      <c r="D30" s="174"/>
      <c r="E30" s="172"/>
      <c r="F30" s="30">
        <v>43992</v>
      </c>
      <c r="G30" s="30" t="s">
        <v>288</v>
      </c>
      <c r="H30" s="172"/>
      <c r="I30" s="172"/>
      <c r="J30" s="172"/>
      <c r="K30" s="172"/>
      <c r="L30" s="29"/>
      <c r="M30" s="38" t="str">
        <f t="shared" ca="1" si="0"/>
        <v>Cumplido</v>
      </c>
      <c r="N30" s="32"/>
      <c r="O30" s="32"/>
      <c r="P30" s="29"/>
    </row>
    <row r="31" spans="2:16" s="5" customFormat="1" x14ac:dyDescent="0.2">
      <c r="B31" s="216"/>
      <c r="C31" s="172"/>
      <c r="D31" s="174"/>
      <c r="E31" s="172"/>
      <c r="F31" s="30">
        <v>44022</v>
      </c>
      <c r="G31" s="30" t="s">
        <v>288</v>
      </c>
      <c r="H31" s="172"/>
      <c r="I31" s="172"/>
      <c r="J31" s="172"/>
      <c r="K31" s="172"/>
      <c r="L31" s="29"/>
      <c r="M31" s="38" t="str">
        <f t="shared" ca="1" si="0"/>
        <v>Cumplido</v>
      </c>
      <c r="N31" s="32"/>
      <c r="O31" s="32"/>
      <c r="P31" s="29"/>
    </row>
    <row r="32" spans="2:16" s="5" customFormat="1" x14ac:dyDescent="0.2">
      <c r="B32" s="216"/>
      <c r="C32" s="172"/>
      <c r="D32" s="174"/>
      <c r="E32" s="172"/>
      <c r="F32" s="30">
        <v>44053</v>
      </c>
      <c r="G32" s="30" t="s">
        <v>288</v>
      </c>
      <c r="H32" s="172"/>
      <c r="I32" s="172"/>
      <c r="J32" s="172"/>
      <c r="K32" s="172"/>
      <c r="L32" s="29"/>
      <c r="M32" s="38" t="str">
        <f t="shared" ca="1" si="0"/>
        <v>Cumplido</v>
      </c>
      <c r="N32" s="32"/>
      <c r="O32" s="32"/>
      <c r="P32" s="29"/>
    </row>
    <row r="33" spans="2:16" s="5" customFormat="1" x14ac:dyDescent="0.2">
      <c r="B33" s="216"/>
      <c r="C33" s="172"/>
      <c r="D33" s="174"/>
      <c r="E33" s="172"/>
      <c r="F33" s="30">
        <v>44084</v>
      </c>
      <c r="G33" s="30" t="s">
        <v>288</v>
      </c>
      <c r="H33" s="172"/>
      <c r="I33" s="172"/>
      <c r="J33" s="172"/>
      <c r="K33" s="172"/>
      <c r="L33" s="29"/>
      <c r="M33" s="38" t="str">
        <f t="shared" ca="1" si="0"/>
        <v>Cumplido</v>
      </c>
      <c r="N33" s="32"/>
      <c r="O33" s="32"/>
      <c r="P33" s="29"/>
    </row>
    <row r="34" spans="2:16" s="5" customFormat="1" x14ac:dyDescent="0.2">
      <c r="B34" s="216"/>
      <c r="C34" s="177"/>
      <c r="D34" s="178"/>
      <c r="E34" s="177"/>
      <c r="F34" s="30">
        <v>44175</v>
      </c>
      <c r="G34" s="30"/>
      <c r="H34" s="177"/>
      <c r="I34" s="177"/>
      <c r="J34" s="177"/>
      <c r="K34" s="177"/>
      <c r="L34" s="29"/>
      <c r="M34" s="38">
        <f t="shared" ref="M34:M59" ca="1" si="1">IF(G34="Si","Cumplido",F34-TODAY())</f>
        <v>28</v>
      </c>
      <c r="N34" s="32"/>
      <c r="O34" s="32"/>
      <c r="P34" s="29"/>
    </row>
    <row r="35" spans="2:16" s="5" customFormat="1" ht="12" customHeight="1" x14ac:dyDescent="0.2">
      <c r="B35" s="216"/>
      <c r="C35" s="162" t="s">
        <v>206</v>
      </c>
      <c r="D35" s="175" t="s">
        <v>79</v>
      </c>
      <c r="E35" s="162" t="s">
        <v>24</v>
      </c>
      <c r="F35" s="30">
        <v>43835</v>
      </c>
      <c r="G35" s="30" t="s">
        <v>288</v>
      </c>
      <c r="H35" s="162" t="s">
        <v>207</v>
      </c>
      <c r="I35" s="162">
        <v>12</v>
      </c>
      <c r="J35" s="162" t="s">
        <v>208</v>
      </c>
      <c r="K35" s="162" t="s">
        <v>193</v>
      </c>
      <c r="L35" s="29"/>
      <c r="M35" s="38" t="str">
        <f t="shared" ca="1" si="1"/>
        <v>Cumplido</v>
      </c>
      <c r="N35" s="32"/>
      <c r="O35" s="32" t="s">
        <v>308</v>
      </c>
      <c r="P35" s="29"/>
    </row>
    <row r="36" spans="2:16" s="5" customFormat="1" ht="15.75" customHeight="1" x14ac:dyDescent="0.2">
      <c r="B36" s="216"/>
      <c r="C36" s="162"/>
      <c r="D36" s="175"/>
      <c r="E36" s="162"/>
      <c r="F36" s="30">
        <v>43866</v>
      </c>
      <c r="G36" s="30" t="s">
        <v>288</v>
      </c>
      <c r="H36" s="162"/>
      <c r="I36" s="162"/>
      <c r="J36" s="162"/>
      <c r="K36" s="162"/>
      <c r="L36" s="29"/>
      <c r="M36" s="38" t="str">
        <f t="shared" ca="1" si="1"/>
        <v>Cumplido</v>
      </c>
      <c r="N36" s="32"/>
      <c r="O36" s="32" t="s">
        <v>308</v>
      </c>
      <c r="P36" s="29"/>
    </row>
    <row r="37" spans="2:16" s="5" customFormat="1" ht="15.75" customHeight="1" x14ac:dyDescent="0.2">
      <c r="B37" s="216"/>
      <c r="C37" s="162"/>
      <c r="D37" s="175"/>
      <c r="E37" s="162"/>
      <c r="F37" s="30">
        <v>43895</v>
      </c>
      <c r="G37" s="30" t="s">
        <v>288</v>
      </c>
      <c r="H37" s="162"/>
      <c r="I37" s="162"/>
      <c r="J37" s="162"/>
      <c r="K37" s="162"/>
      <c r="L37" s="29"/>
      <c r="M37" s="38" t="str">
        <f t="shared" ca="1" si="1"/>
        <v>Cumplido</v>
      </c>
      <c r="N37" s="32"/>
      <c r="O37" s="32" t="s">
        <v>308</v>
      </c>
      <c r="P37" s="29"/>
    </row>
    <row r="38" spans="2:16" s="5" customFormat="1" ht="15" customHeight="1" x14ac:dyDescent="0.2">
      <c r="B38" s="216"/>
      <c r="C38" s="162"/>
      <c r="D38" s="175"/>
      <c r="E38" s="162"/>
      <c r="F38" s="30">
        <v>43926</v>
      </c>
      <c r="G38" s="30" t="s">
        <v>288</v>
      </c>
      <c r="H38" s="162"/>
      <c r="I38" s="162"/>
      <c r="J38" s="162"/>
      <c r="K38" s="162"/>
      <c r="L38" s="29"/>
      <c r="M38" s="38" t="str">
        <f t="shared" ca="1" si="1"/>
        <v>Cumplido</v>
      </c>
      <c r="N38" s="32"/>
      <c r="O38" s="32" t="s">
        <v>308</v>
      </c>
      <c r="P38" s="29"/>
    </row>
    <row r="39" spans="2:16" s="5" customFormat="1" ht="16.5" customHeight="1" x14ac:dyDescent="0.2">
      <c r="B39" s="216"/>
      <c r="C39" s="162"/>
      <c r="D39" s="175"/>
      <c r="E39" s="162"/>
      <c r="F39" s="30">
        <v>43956</v>
      </c>
      <c r="G39" s="30" t="s">
        <v>288</v>
      </c>
      <c r="H39" s="162"/>
      <c r="I39" s="162"/>
      <c r="J39" s="162"/>
      <c r="K39" s="162"/>
      <c r="L39" s="29"/>
      <c r="M39" s="38" t="str">
        <f t="shared" ca="1" si="1"/>
        <v>Cumplido</v>
      </c>
      <c r="N39" s="32"/>
      <c r="O39" s="32" t="s">
        <v>308</v>
      </c>
      <c r="P39" s="29"/>
    </row>
    <row r="40" spans="2:16" s="5" customFormat="1" x14ac:dyDescent="0.2">
      <c r="B40" s="216"/>
      <c r="C40" s="162"/>
      <c r="D40" s="175"/>
      <c r="E40" s="162"/>
      <c r="F40" s="30">
        <v>43987</v>
      </c>
      <c r="G40" s="30" t="s">
        <v>288</v>
      </c>
      <c r="H40" s="162"/>
      <c r="I40" s="162"/>
      <c r="J40" s="162"/>
      <c r="K40" s="162"/>
      <c r="L40" s="29"/>
      <c r="M40" s="38" t="str">
        <f t="shared" ca="1" si="1"/>
        <v>Cumplido</v>
      </c>
      <c r="N40" s="32"/>
      <c r="O40" s="32"/>
      <c r="P40" s="29"/>
    </row>
    <row r="41" spans="2:16" s="5" customFormat="1" x14ac:dyDescent="0.2">
      <c r="B41" s="216"/>
      <c r="C41" s="162"/>
      <c r="D41" s="175"/>
      <c r="E41" s="162"/>
      <c r="F41" s="30">
        <v>44017</v>
      </c>
      <c r="G41" s="30" t="s">
        <v>288</v>
      </c>
      <c r="H41" s="162"/>
      <c r="I41" s="162"/>
      <c r="J41" s="162"/>
      <c r="K41" s="162"/>
      <c r="L41" s="29"/>
      <c r="M41" s="38" t="str">
        <f t="shared" ca="1" si="1"/>
        <v>Cumplido</v>
      </c>
      <c r="N41" s="32"/>
      <c r="O41" s="32"/>
      <c r="P41" s="29"/>
    </row>
    <row r="42" spans="2:16" s="5" customFormat="1" x14ac:dyDescent="0.2">
      <c r="B42" s="216"/>
      <c r="C42" s="162"/>
      <c r="D42" s="175"/>
      <c r="E42" s="162"/>
      <c r="F42" s="30">
        <v>44048</v>
      </c>
      <c r="G42" s="30" t="s">
        <v>288</v>
      </c>
      <c r="H42" s="162"/>
      <c r="I42" s="162"/>
      <c r="J42" s="162"/>
      <c r="K42" s="162"/>
      <c r="L42" s="29"/>
      <c r="M42" s="38" t="str">
        <f t="shared" ca="1" si="1"/>
        <v>Cumplido</v>
      </c>
      <c r="N42" s="32"/>
      <c r="O42" s="32"/>
      <c r="P42" s="29"/>
    </row>
    <row r="43" spans="2:16" s="5" customFormat="1" x14ac:dyDescent="0.2">
      <c r="B43" s="216"/>
      <c r="C43" s="162"/>
      <c r="D43" s="175"/>
      <c r="E43" s="162"/>
      <c r="F43" s="30">
        <v>44079</v>
      </c>
      <c r="G43" s="30" t="s">
        <v>288</v>
      </c>
      <c r="H43" s="162"/>
      <c r="I43" s="162"/>
      <c r="J43" s="162"/>
      <c r="K43" s="162"/>
      <c r="L43" s="29"/>
      <c r="M43" s="38" t="str">
        <f t="shared" ca="1" si="1"/>
        <v>Cumplido</v>
      </c>
      <c r="N43" s="32"/>
      <c r="O43" s="32"/>
      <c r="P43" s="29"/>
    </row>
    <row r="44" spans="2:16" s="5" customFormat="1" x14ac:dyDescent="0.2">
      <c r="B44" s="216"/>
      <c r="C44" s="162"/>
      <c r="D44" s="175"/>
      <c r="E44" s="162"/>
      <c r="F44" s="30">
        <v>44170</v>
      </c>
      <c r="G44" s="30"/>
      <c r="H44" s="162"/>
      <c r="I44" s="162"/>
      <c r="J44" s="162"/>
      <c r="K44" s="162"/>
      <c r="L44" s="29"/>
      <c r="M44" s="38">
        <f t="shared" ca="1" si="1"/>
        <v>23</v>
      </c>
      <c r="N44" s="32"/>
      <c r="O44" s="32"/>
      <c r="P44" s="29"/>
    </row>
    <row r="45" spans="2:16" s="5" customFormat="1" ht="12" customHeight="1" x14ac:dyDescent="0.2">
      <c r="B45" s="216"/>
      <c r="C45" s="162" t="s">
        <v>209</v>
      </c>
      <c r="D45" s="175" t="s">
        <v>79</v>
      </c>
      <c r="E45" s="171" t="s">
        <v>24</v>
      </c>
      <c r="F45" s="30">
        <v>43850</v>
      </c>
      <c r="G45" s="30" t="s">
        <v>288</v>
      </c>
      <c r="H45" s="162" t="s">
        <v>207</v>
      </c>
      <c r="I45" s="162">
        <v>12</v>
      </c>
      <c r="J45" s="162" t="s">
        <v>193</v>
      </c>
      <c r="K45" s="162" t="s">
        <v>193</v>
      </c>
      <c r="L45" s="29"/>
      <c r="M45" s="38" t="str">
        <f t="shared" ca="1" si="1"/>
        <v>Cumplido</v>
      </c>
      <c r="N45" s="32" t="s">
        <v>312</v>
      </c>
      <c r="O45" s="32" t="s">
        <v>318</v>
      </c>
      <c r="P45" s="29"/>
    </row>
    <row r="46" spans="2:16" s="5" customFormat="1" ht="10.5" customHeight="1" x14ac:dyDescent="0.2">
      <c r="B46" s="216"/>
      <c r="C46" s="162"/>
      <c r="D46" s="175"/>
      <c r="E46" s="172"/>
      <c r="F46" s="30">
        <v>43881</v>
      </c>
      <c r="G46" s="30" t="s">
        <v>288</v>
      </c>
      <c r="H46" s="162"/>
      <c r="I46" s="162"/>
      <c r="J46" s="162"/>
      <c r="K46" s="162"/>
      <c r="L46" s="29"/>
      <c r="M46" s="38" t="str">
        <f t="shared" ca="1" si="1"/>
        <v>Cumplido</v>
      </c>
      <c r="N46" s="4"/>
      <c r="O46" s="32" t="s">
        <v>308</v>
      </c>
      <c r="P46" s="29"/>
    </row>
    <row r="47" spans="2:16" s="5" customFormat="1" ht="13.5" customHeight="1" x14ac:dyDescent="0.2">
      <c r="B47" s="216"/>
      <c r="C47" s="162"/>
      <c r="D47" s="175"/>
      <c r="E47" s="172"/>
      <c r="F47" s="30">
        <v>43910</v>
      </c>
      <c r="G47" s="30" t="s">
        <v>288</v>
      </c>
      <c r="H47" s="162"/>
      <c r="I47" s="162"/>
      <c r="J47" s="162"/>
      <c r="K47" s="162"/>
      <c r="L47" s="29"/>
      <c r="M47" s="38" t="str">
        <f t="shared" ca="1" si="1"/>
        <v>Cumplido</v>
      </c>
      <c r="N47" s="4"/>
      <c r="O47" s="32" t="s">
        <v>308</v>
      </c>
      <c r="P47" s="29"/>
    </row>
    <row r="48" spans="2:16" s="5" customFormat="1" x14ac:dyDescent="0.2">
      <c r="B48" s="216"/>
      <c r="C48" s="162"/>
      <c r="D48" s="175"/>
      <c r="E48" s="172"/>
      <c r="F48" s="30">
        <v>43941</v>
      </c>
      <c r="G48" s="30" t="s">
        <v>288</v>
      </c>
      <c r="H48" s="162"/>
      <c r="I48" s="162"/>
      <c r="J48" s="162"/>
      <c r="K48" s="162"/>
      <c r="L48" s="29"/>
      <c r="M48" s="38" t="str">
        <f t="shared" ca="1" si="1"/>
        <v>Cumplido</v>
      </c>
      <c r="N48" s="32"/>
      <c r="O48" s="32"/>
      <c r="P48" s="29"/>
    </row>
    <row r="49" spans="2:16" s="5" customFormat="1" ht="12" customHeight="1" x14ac:dyDescent="0.2">
      <c r="B49" s="216"/>
      <c r="C49" s="162"/>
      <c r="D49" s="175"/>
      <c r="E49" s="172"/>
      <c r="F49" s="30">
        <v>43971</v>
      </c>
      <c r="G49" s="30" t="s">
        <v>288</v>
      </c>
      <c r="H49" s="162"/>
      <c r="I49" s="162"/>
      <c r="J49" s="162"/>
      <c r="K49" s="162"/>
      <c r="L49" s="29"/>
      <c r="M49" s="38" t="str">
        <f t="shared" ca="1" si="1"/>
        <v>Cumplido</v>
      </c>
      <c r="N49" s="32" t="s">
        <v>320</v>
      </c>
      <c r="O49" s="32"/>
      <c r="P49" s="29"/>
    </row>
    <row r="50" spans="2:16" s="5" customFormat="1" ht="12" customHeight="1" x14ac:dyDescent="0.2">
      <c r="B50" s="216"/>
      <c r="C50" s="162"/>
      <c r="D50" s="175"/>
      <c r="E50" s="172"/>
      <c r="F50" s="30">
        <v>44002</v>
      </c>
      <c r="G50" s="30" t="s">
        <v>288</v>
      </c>
      <c r="H50" s="162"/>
      <c r="I50" s="162"/>
      <c r="J50" s="162"/>
      <c r="K50" s="162"/>
      <c r="L50" s="29"/>
      <c r="M50" s="38" t="str">
        <f t="shared" ca="1" si="1"/>
        <v>Cumplido</v>
      </c>
      <c r="N50" s="32" t="s">
        <v>308</v>
      </c>
      <c r="O50" s="32"/>
      <c r="P50" s="29"/>
    </row>
    <row r="51" spans="2:16" s="5" customFormat="1" x14ac:dyDescent="0.2">
      <c r="B51" s="216"/>
      <c r="C51" s="162"/>
      <c r="D51" s="175"/>
      <c r="E51" s="172"/>
      <c r="F51" s="30">
        <v>44032</v>
      </c>
      <c r="G51" s="30" t="s">
        <v>288</v>
      </c>
      <c r="H51" s="162"/>
      <c r="I51" s="162"/>
      <c r="J51" s="162"/>
      <c r="K51" s="162"/>
      <c r="L51" s="29"/>
      <c r="M51" s="38" t="str">
        <f t="shared" ca="1" si="1"/>
        <v>Cumplido</v>
      </c>
      <c r="N51" s="32"/>
      <c r="O51" s="32"/>
      <c r="P51" s="29"/>
    </row>
    <row r="52" spans="2:16" s="5" customFormat="1" x14ac:dyDescent="0.2">
      <c r="B52" s="216"/>
      <c r="C52" s="162"/>
      <c r="D52" s="175"/>
      <c r="E52" s="172"/>
      <c r="F52" s="30">
        <v>44063</v>
      </c>
      <c r="G52" s="30" t="s">
        <v>288</v>
      </c>
      <c r="H52" s="162"/>
      <c r="I52" s="162"/>
      <c r="J52" s="162"/>
      <c r="K52" s="162"/>
      <c r="L52" s="29"/>
      <c r="M52" s="38" t="str">
        <f t="shared" ca="1" si="1"/>
        <v>Cumplido</v>
      </c>
      <c r="N52" s="32"/>
      <c r="O52" s="32"/>
      <c r="P52" s="29"/>
    </row>
    <row r="53" spans="2:16" s="5" customFormat="1" ht="12" customHeight="1" x14ac:dyDescent="0.2">
      <c r="B53" s="216"/>
      <c r="C53" s="162"/>
      <c r="D53" s="175"/>
      <c r="E53" s="172"/>
      <c r="F53" s="30">
        <v>44094</v>
      </c>
      <c r="G53" s="30" t="s">
        <v>288</v>
      </c>
      <c r="H53" s="162"/>
      <c r="I53" s="162"/>
      <c r="J53" s="162"/>
      <c r="K53" s="162"/>
      <c r="L53" s="29"/>
      <c r="M53" s="38" t="str">
        <f t="shared" ca="1" si="1"/>
        <v>Cumplido</v>
      </c>
      <c r="N53" s="32"/>
      <c r="O53" s="32" t="s">
        <v>308</v>
      </c>
      <c r="P53" s="29"/>
    </row>
    <row r="54" spans="2:16" s="5" customFormat="1" ht="60" x14ac:dyDescent="0.2">
      <c r="B54" s="216"/>
      <c r="C54" s="162"/>
      <c r="D54" s="175"/>
      <c r="E54" s="177"/>
      <c r="F54" s="30">
        <v>44185</v>
      </c>
      <c r="G54" s="30"/>
      <c r="H54" s="162"/>
      <c r="I54" s="162"/>
      <c r="J54" s="162"/>
      <c r="K54" s="162"/>
      <c r="L54" s="29"/>
      <c r="M54" s="38">
        <f t="shared" ca="1" si="1"/>
        <v>38</v>
      </c>
      <c r="N54" s="32"/>
      <c r="O54" s="32" t="s">
        <v>308</v>
      </c>
      <c r="P54" s="29"/>
    </row>
    <row r="55" spans="2:16" s="5" customFormat="1" ht="60" x14ac:dyDescent="0.2">
      <c r="B55" s="216"/>
      <c r="C55" s="213" t="s">
        <v>282</v>
      </c>
      <c r="D55" s="214" t="s">
        <v>144</v>
      </c>
      <c r="E55" s="213" t="s">
        <v>17</v>
      </c>
      <c r="F55" s="100">
        <v>43860</v>
      </c>
      <c r="G55" s="100" t="s">
        <v>288</v>
      </c>
      <c r="H55" s="162" t="s">
        <v>211</v>
      </c>
      <c r="I55" s="162">
        <v>4</v>
      </c>
      <c r="J55" s="162" t="s">
        <v>194</v>
      </c>
      <c r="K55" s="171" t="s">
        <v>194</v>
      </c>
      <c r="L55" s="29"/>
      <c r="M55" s="38" t="str">
        <f t="shared" ca="1" si="1"/>
        <v>Cumplido</v>
      </c>
      <c r="N55" s="32"/>
      <c r="O55" s="32" t="s">
        <v>308</v>
      </c>
      <c r="P55" s="29"/>
    </row>
    <row r="56" spans="2:16" s="5" customFormat="1" ht="15" customHeight="1" x14ac:dyDescent="0.2">
      <c r="B56" s="216"/>
      <c r="C56" s="213"/>
      <c r="D56" s="214"/>
      <c r="E56" s="213"/>
      <c r="F56" s="100">
        <v>43951</v>
      </c>
      <c r="G56" s="100" t="s">
        <v>288</v>
      </c>
      <c r="H56" s="162"/>
      <c r="I56" s="162"/>
      <c r="J56" s="162"/>
      <c r="K56" s="172"/>
      <c r="L56" s="29"/>
      <c r="M56" s="38" t="str">
        <f t="shared" ca="1" si="1"/>
        <v>Cumplido</v>
      </c>
      <c r="N56" s="32"/>
      <c r="O56" s="32"/>
      <c r="P56" s="29"/>
    </row>
    <row r="57" spans="2:16" s="5" customFormat="1" x14ac:dyDescent="0.2">
      <c r="B57" s="216"/>
      <c r="C57" s="213"/>
      <c r="D57" s="214"/>
      <c r="E57" s="213"/>
      <c r="F57" s="100">
        <v>44042</v>
      </c>
      <c r="G57" s="100" t="s">
        <v>288</v>
      </c>
      <c r="H57" s="162"/>
      <c r="I57" s="162"/>
      <c r="J57" s="162"/>
      <c r="K57" s="172"/>
      <c r="L57" s="29"/>
      <c r="M57" s="38" t="str">
        <f t="shared" ca="1" si="1"/>
        <v>Cumplido</v>
      </c>
      <c r="N57" s="32"/>
      <c r="O57" s="32"/>
      <c r="P57" s="29"/>
    </row>
    <row r="58" spans="2:16" s="5" customFormat="1" ht="15.75" customHeight="1" x14ac:dyDescent="0.2">
      <c r="B58" s="216"/>
      <c r="C58" s="116" t="s">
        <v>210</v>
      </c>
      <c r="D58" s="117" t="s">
        <v>212</v>
      </c>
      <c r="E58" s="114" t="s">
        <v>16</v>
      </c>
      <c r="F58" s="100">
        <v>43920</v>
      </c>
      <c r="G58" s="100" t="s">
        <v>288</v>
      </c>
      <c r="H58" s="71" t="s">
        <v>211</v>
      </c>
      <c r="I58" s="123">
        <v>1</v>
      </c>
      <c r="J58" s="71" t="s">
        <v>194</v>
      </c>
      <c r="K58" s="71" t="s">
        <v>194</v>
      </c>
      <c r="L58" s="29"/>
      <c r="M58" s="38" t="str">
        <f t="shared" ca="1" si="1"/>
        <v>Cumplido</v>
      </c>
      <c r="N58" s="32"/>
      <c r="O58" s="32"/>
      <c r="P58" s="29"/>
    </row>
    <row r="59" spans="2:16" s="5" customFormat="1" ht="35.25" customHeight="1" x14ac:dyDescent="0.2">
      <c r="B59" s="216"/>
      <c r="C59" s="145" t="s">
        <v>158</v>
      </c>
      <c r="D59" s="148" t="s">
        <v>146</v>
      </c>
      <c r="E59" s="145" t="s">
        <v>50</v>
      </c>
      <c r="F59" s="30">
        <v>43915</v>
      </c>
      <c r="G59" s="28" t="s">
        <v>288</v>
      </c>
      <c r="H59" s="146" t="s">
        <v>153</v>
      </c>
      <c r="I59" s="145">
        <v>1</v>
      </c>
      <c r="J59" s="31" t="s">
        <v>81</v>
      </c>
      <c r="K59" s="147" t="s">
        <v>208</v>
      </c>
      <c r="L59" s="29"/>
      <c r="M59" s="38" t="str">
        <f t="shared" ca="1" si="1"/>
        <v>Cumplido</v>
      </c>
      <c r="N59" s="32"/>
      <c r="O59" s="32"/>
      <c r="P59" s="29"/>
    </row>
    <row r="60" spans="2:16" s="5" customFormat="1" ht="14.25" customHeight="1" x14ac:dyDescent="0.2">
      <c r="B60" s="216"/>
      <c r="C60" s="162" t="s">
        <v>267</v>
      </c>
      <c r="D60" s="175" t="s">
        <v>268</v>
      </c>
      <c r="E60" s="162" t="s">
        <v>24</v>
      </c>
      <c r="F60" s="30">
        <v>43835</v>
      </c>
      <c r="G60" s="100" t="s">
        <v>288</v>
      </c>
      <c r="H60" s="162" t="s">
        <v>268</v>
      </c>
      <c r="I60" s="162">
        <v>12</v>
      </c>
      <c r="J60" s="162" t="s">
        <v>193</v>
      </c>
      <c r="K60" s="162" t="s">
        <v>193</v>
      </c>
      <c r="L60" s="32"/>
      <c r="M60" s="38" t="str">
        <f t="shared" ref="M60:M85" ca="1" si="2">IF(G60="Si","Cumplido",F60-TODAY())</f>
        <v>Cumplido</v>
      </c>
      <c r="N60" s="32"/>
      <c r="O60" s="32" t="s">
        <v>308</v>
      </c>
      <c r="P60" s="29"/>
    </row>
    <row r="61" spans="2:16" s="5" customFormat="1" ht="18" customHeight="1" x14ac:dyDescent="0.2">
      <c r="B61" s="216"/>
      <c r="C61" s="162"/>
      <c r="D61" s="175"/>
      <c r="E61" s="162"/>
      <c r="F61" s="30">
        <v>43866</v>
      </c>
      <c r="G61" s="100" t="s">
        <v>288</v>
      </c>
      <c r="H61" s="162"/>
      <c r="I61" s="162"/>
      <c r="J61" s="162"/>
      <c r="K61" s="162"/>
      <c r="L61" s="32"/>
      <c r="M61" s="38" t="str">
        <f t="shared" ca="1" si="2"/>
        <v>Cumplido</v>
      </c>
      <c r="N61" s="32"/>
      <c r="O61" s="32" t="s">
        <v>308</v>
      </c>
      <c r="P61" s="29"/>
    </row>
    <row r="62" spans="2:16" s="5" customFormat="1" ht="18" customHeight="1" x14ac:dyDescent="0.2">
      <c r="B62" s="216"/>
      <c r="C62" s="162"/>
      <c r="D62" s="175"/>
      <c r="E62" s="162"/>
      <c r="F62" s="30">
        <v>43895</v>
      </c>
      <c r="G62" s="100" t="s">
        <v>288</v>
      </c>
      <c r="H62" s="162"/>
      <c r="I62" s="162"/>
      <c r="J62" s="162"/>
      <c r="K62" s="162"/>
      <c r="L62" s="32"/>
      <c r="M62" s="38" t="str">
        <f t="shared" ca="1" si="2"/>
        <v>Cumplido</v>
      </c>
      <c r="N62" s="32"/>
      <c r="O62" s="32" t="s">
        <v>308</v>
      </c>
      <c r="P62" s="29"/>
    </row>
    <row r="63" spans="2:16" s="5" customFormat="1" ht="14.25" customHeight="1" x14ac:dyDescent="0.2">
      <c r="B63" s="216"/>
      <c r="C63" s="162"/>
      <c r="D63" s="175"/>
      <c r="E63" s="162"/>
      <c r="F63" s="30">
        <v>43926</v>
      </c>
      <c r="G63" s="100" t="s">
        <v>288</v>
      </c>
      <c r="H63" s="162"/>
      <c r="I63" s="162"/>
      <c r="J63" s="162"/>
      <c r="K63" s="162"/>
      <c r="L63" s="32"/>
      <c r="M63" s="38" t="str">
        <f t="shared" ca="1" si="2"/>
        <v>Cumplido</v>
      </c>
      <c r="N63" s="32"/>
      <c r="O63" s="32" t="s">
        <v>308</v>
      </c>
      <c r="P63" s="29"/>
    </row>
    <row r="64" spans="2:16" s="5" customFormat="1" ht="60" x14ac:dyDescent="0.2">
      <c r="B64" s="216"/>
      <c r="C64" s="162"/>
      <c r="D64" s="175"/>
      <c r="E64" s="162"/>
      <c r="F64" s="30">
        <v>43956</v>
      </c>
      <c r="G64" s="100" t="s">
        <v>288</v>
      </c>
      <c r="H64" s="162"/>
      <c r="I64" s="162"/>
      <c r="J64" s="162"/>
      <c r="K64" s="162"/>
      <c r="L64" s="32"/>
      <c r="M64" s="38" t="str">
        <f t="shared" ca="1" si="2"/>
        <v>Cumplido</v>
      </c>
      <c r="N64" s="32"/>
      <c r="O64" s="32" t="s">
        <v>308</v>
      </c>
      <c r="P64" s="29"/>
    </row>
    <row r="65" spans="2:16" s="5" customFormat="1" x14ac:dyDescent="0.2">
      <c r="B65" s="216"/>
      <c r="C65" s="162"/>
      <c r="D65" s="175"/>
      <c r="E65" s="162"/>
      <c r="F65" s="30">
        <v>43987</v>
      </c>
      <c r="G65" s="100" t="s">
        <v>288</v>
      </c>
      <c r="H65" s="162"/>
      <c r="I65" s="162"/>
      <c r="J65" s="162"/>
      <c r="K65" s="162"/>
      <c r="L65" s="32"/>
      <c r="M65" s="38" t="str">
        <f t="shared" ca="1" si="2"/>
        <v>Cumplido</v>
      </c>
      <c r="N65" s="32"/>
      <c r="O65" s="32"/>
      <c r="P65" s="29"/>
    </row>
    <row r="66" spans="2:16" s="5" customFormat="1" x14ac:dyDescent="0.2">
      <c r="B66" s="216"/>
      <c r="C66" s="162"/>
      <c r="D66" s="175"/>
      <c r="E66" s="162"/>
      <c r="F66" s="30">
        <v>44017</v>
      </c>
      <c r="G66" s="100" t="s">
        <v>288</v>
      </c>
      <c r="H66" s="162"/>
      <c r="I66" s="162"/>
      <c r="J66" s="162"/>
      <c r="K66" s="162"/>
      <c r="L66" s="32"/>
      <c r="M66" s="38" t="str">
        <f t="shared" ca="1" si="2"/>
        <v>Cumplido</v>
      </c>
      <c r="N66" s="32"/>
      <c r="O66" s="32"/>
      <c r="P66" s="29"/>
    </row>
    <row r="67" spans="2:16" s="5" customFormat="1" ht="18" customHeight="1" x14ac:dyDescent="0.2">
      <c r="B67" s="216"/>
      <c r="C67" s="162"/>
      <c r="D67" s="175"/>
      <c r="E67" s="162"/>
      <c r="F67" s="30">
        <v>44048</v>
      </c>
      <c r="G67" s="100" t="s">
        <v>288</v>
      </c>
      <c r="H67" s="162"/>
      <c r="I67" s="162"/>
      <c r="J67" s="162"/>
      <c r="K67" s="162"/>
      <c r="L67" s="32"/>
      <c r="M67" s="38" t="str">
        <f t="shared" ca="1" si="2"/>
        <v>Cumplido</v>
      </c>
      <c r="N67" s="32"/>
      <c r="O67" s="32" t="s">
        <v>308</v>
      </c>
      <c r="P67" s="29"/>
    </row>
    <row r="68" spans="2:16" s="5" customFormat="1" x14ac:dyDescent="0.2">
      <c r="B68" s="216"/>
      <c r="C68" s="162"/>
      <c r="D68" s="175"/>
      <c r="E68" s="162"/>
      <c r="F68" s="30">
        <v>44079</v>
      </c>
      <c r="G68" s="100" t="s">
        <v>288</v>
      </c>
      <c r="H68" s="162"/>
      <c r="I68" s="162"/>
      <c r="J68" s="162"/>
      <c r="K68" s="162"/>
      <c r="L68" s="32"/>
      <c r="M68" s="38" t="str">
        <f t="shared" ca="1" si="2"/>
        <v>Cumplido</v>
      </c>
      <c r="N68" s="32"/>
      <c r="O68" s="32"/>
      <c r="P68" s="29"/>
    </row>
    <row r="69" spans="2:16" s="5" customFormat="1" x14ac:dyDescent="0.2">
      <c r="B69" s="216"/>
      <c r="C69" s="162"/>
      <c r="D69" s="175"/>
      <c r="E69" s="162"/>
      <c r="F69" s="30">
        <v>44170</v>
      </c>
      <c r="G69" s="100"/>
      <c r="H69" s="162"/>
      <c r="I69" s="162"/>
      <c r="J69" s="162"/>
      <c r="K69" s="162"/>
      <c r="L69" s="32"/>
      <c r="M69" s="38">
        <f t="shared" ca="1" si="2"/>
        <v>23</v>
      </c>
      <c r="N69" s="32"/>
      <c r="O69" s="32"/>
      <c r="P69" s="29"/>
    </row>
    <row r="70" spans="2:16" s="5" customFormat="1" ht="15" customHeight="1" x14ac:dyDescent="0.2">
      <c r="B70" s="216"/>
      <c r="C70" s="171" t="s">
        <v>269</v>
      </c>
      <c r="D70" s="173" t="s">
        <v>35</v>
      </c>
      <c r="E70" s="171" t="s">
        <v>24</v>
      </c>
      <c r="F70" s="75">
        <v>43850</v>
      </c>
      <c r="G70" s="120" t="s">
        <v>288</v>
      </c>
      <c r="H70" s="171" t="s">
        <v>270</v>
      </c>
      <c r="I70" s="162">
        <v>12</v>
      </c>
      <c r="J70" s="162" t="s">
        <v>193</v>
      </c>
      <c r="K70" s="162" t="s">
        <v>193</v>
      </c>
      <c r="L70" s="29"/>
      <c r="M70" s="121" t="str">
        <f t="shared" ca="1" si="2"/>
        <v>Cumplido</v>
      </c>
      <c r="N70" s="32"/>
      <c r="O70" s="32" t="s">
        <v>308</v>
      </c>
      <c r="P70" s="29"/>
    </row>
    <row r="71" spans="2:16" s="5" customFormat="1" ht="16.5" customHeight="1" x14ac:dyDescent="0.2">
      <c r="B71" s="216"/>
      <c r="C71" s="172"/>
      <c r="D71" s="174"/>
      <c r="E71" s="172"/>
      <c r="F71" s="30">
        <v>43881</v>
      </c>
      <c r="G71" s="100" t="s">
        <v>288</v>
      </c>
      <c r="H71" s="172"/>
      <c r="I71" s="162"/>
      <c r="J71" s="162"/>
      <c r="K71" s="162"/>
      <c r="L71" s="29"/>
      <c r="M71" s="38" t="str">
        <f t="shared" ca="1" si="2"/>
        <v>Cumplido</v>
      </c>
      <c r="N71" s="32"/>
      <c r="O71" s="32" t="s">
        <v>308</v>
      </c>
      <c r="P71" s="29"/>
    </row>
    <row r="72" spans="2:16" s="5" customFormat="1" ht="16.5" customHeight="1" x14ac:dyDescent="0.2">
      <c r="B72" s="216"/>
      <c r="C72" s="172"/>
      <c r="D72" s="174"/>
      <c r="E72" s="172"/>
      <c r="F72" s="30">
        <v>43910</v>
      </c>
      <c r="G72" s="100" t="s">
        <v>288</v>
      </c>
      <c r="H72" s="172"/>
      <c r="I72" s="162"/>
      <c r="J72" s="162"/>
      <c r="K72" s="162"/>
      <c r="L72" s="29"/>
      <c r="M72" s="38" t="str">
        <f t="shared" ca="1" si="2"/>
        <v>Cumplido</v>
      </c>
      <c r="N72" s="32"/>
      <c r="O72" s="32" t="s">
        <v>308</v>
      </c>
      <c r="P72" s="29"/>
    </row>
    <row r="73" spans="2:16" s="5" customFormat="1" ht="15" customHeight="1" x14ac:dyDescent="0.2">
      <c r="B73" s="216"/>
      <c r="C73" s="172"/>
      <c r="D73" s="174"/>
      <c r="E73" s="172"/>
      <c r="F73" s="30">
        <v>43941</v>
      </c>
      <c r="G73" s="100" t="s">
        <v>288</v>
      </c>
      <c r="H73" s="172"/>
      <c r="I73" s="162"/>
      <c r="J73" s="162"/>
      <c r="K73" s="162"/>
      <c r="L73" s="29"/>
      <c r="M73" s="38" t="str">
        <f t="shared" ca="1" si="2"/>
        <v>Cumplido</v>
      </c>
      <c r="N73" s="32"/>
      <c r="O73" s="32" t="s">
        <v>308</v>
      </c>
      <c r="P73" s="29"/>
    </row>
    <row r="74" spans="2:16" s="5" customFormat="1" ht="13.5" customHeight="1" x14ac:dyDescent="0.2">
      <c r="B74" s="216"/>
      <c r="C74" s="172"/>
      <c r="D74" s="174"/>
      <c r="E74" s="172"/>
      <c r="F74" s="30">
        <v>43971</v>
      </c>
      <c r="G74" s="100" t="s">
        <v>288</v>
      </c>
      <c r="H74" s="172"/>
      <c r="I74" s="162"/>
      <c r="J74" s="162"/>
      <c r="K74" s="162"/>
      <c r="L74" s="29"/>
      <c r="M74" s="38" t="str">
        <f t="shared" ca="1" si="2"/>
        <v>Cumplido</v>
      </c>
      <c r="N74" s="32"/>
      <c r="O74" s="32" t="s">
        <v>308</v>
      </c>
      <c r="P74" s="29"/>
    </row>
    <row r="75" spans="2:16" s="5" customFormat="1" ht="14.25" customHeight="1" x14ac:dyDescent="0.2">
      <c r="B75" s="216"/>
      <c r="C75" s="172"/>
      <c r="D75" s="174"/>
      <c r="E75" s="172"/>
      <c r="F75" s="30">
        <v>44002</v>
      </c>
      <c r="G75" s="100" t="s">
        <v>288</v>
      </c>
      <c r="H75" s="172"/>
      <c r="I75" s="162"/>
      <c r="J75" s="162"/>
      <c r="K75" s="162"/>
      <c r="L75" s="29"/>
      <c r="M75" s="38" t="str">
        <f t="shared" ca="1" si="2"/>
        <v>Cumplido</v>
      </c>
      <c r="N75" s="32"/>
      <c r="O75" s="32" t="s">
        <v>308</v>
      </c>
      <c r="P75" s="29"/>
    </row>
    <row r="76" spans="2:16" s="5" customFormat="1" ht="10.5" customHeight="1" x14ac:dyDescent="0.2">
      <c r="B76" s="216"/>
      <c r="C76" s="172"/>
      <c r="D76" s="174"/>
      <c r="E76" s="172"/>
      <c r="F76" s="30">
        <v>44032</v>
      </c>
      <c r="G76" s="100" t="s">
        <v>288</v>
      </c>
      <c r="H76" s="172"/>
      <c r="I76" s="162"/>
      <c r="J76" s="162"/>
      <c r="K76" s="162"/>
      <c r="L76" s="29"/>
      <c r="M76" s="38" t="str">
        <f t="shared" ca="1" si="2"/>
        <v>Cumplido</v>
      </c>
      <c r="N76" s="32"/>
      <c r="O76" s="32" t="s">
        <v>308</v>
      </c>
      <c r="P76" s="29"/>
    </row>
    <row r="77" spans="2:16" s="5" customFormat="1" ht="22.5" customHeight="1" x14ac:dyDescent="0.2">
      <c r="B77" s="216"/>
      <c r="C77" s="172"/>
      <c r="D77" s="174"/>
      <c r="E77" s="172"/>
      <c r="F77" s="30">
        <v>44063</v>
      </c>
      <c r="G77" s="100" t="s">
        <v>288</v>
      </c>
      <c r="H77" s="172"/>
      <c r="I77" s="162"/>
      <c r="J77" s="162"/>
      <c r="K77" s="162"/>
      <c r="L77" s="29"/>
      <c r="M77" s="38" t="str">
        <f t="shared" ca="1" si="2"/>
        <v>Cumplido</v>
      </c>
      <c r="N77" s="32"/>
      <c r="O77" s="32" t="s">
        <v>308</v>
      </c>
      <c r="P77" s="29"/>
    </row>
    <row r="78" spans="2:16" s="5" customFormat="1" ht="9" customHeight="1" x14ac:dyDescent="0.2">
      <c r="B78" s="216"/>
      <c r="C78" s="172"/>
      <c r="D78" s="174"/>
      <c r="E78" s="172"/>
      <c r="F78" s="30">
        <v>44099</v>
      </c>
      <c r="G78" s="100" t="s">
        <v>288</v>
      </c>
      <c r="H78" s="172"/>
      <c r="I78" s="162"/>
      <c r="J78" s="162"/>
      <c r="K78" s="162"/>
      <c r="L78" s="29"/>
      <c r="M78" s="38" t="str">
        <f t="shared" ca="1" si="2"/>
        <v>Cumplido</v>
      </c>
      <c r="N78" s="32"/>
      <c r="O78" s="32"/>
      <c r="P78" s="29"/>
    </row>
    <row r="79" spans="2:16" s="5" customFormat="1" x14ac:dyDescent="0.2">
      <c r="B79" s="216"/>
      <c r="C79" s="172"/>
      <c r="D79" s="174"/>
      <c r="E79" s="172"/>
      <c r="F79" s="30">
        <v>44185</v>
      </c>
      <c r="G79" s="100"/>
      <c r="H79" s="172"/>
      <c r="I79" s="162"/>
      <c r="J79" s="162"/>
      <c r="K79" s="162"/>
      <c r="L79" s="29"/>
      <c r="M79" s="38">
        <f t="shared" ca="1" si="2"/>
        <v>38</v>
      </c>
      <c r="N79" s="32"/>
      <c r="O79" s="32"/>
      <c r="P79" s="29"/>
    </row>
    <row r="80" spans="2:16" s="5" customFormat="1" x14ac:dyDescent="0.2">
      <c r="B80" s="216"/>
      <c r="C80" s="162" t="s">
        <v>286</v>
      </c>
      <c r="D80" s="175" t="s">
        <v>144</v>
      </c>
      <c r="E80" s="162" t="s">
        <v>283</v>
      </c>
      <c r="F80" s="30">
        <v>43835</v>
      </c>
      <c r="G80" s="100" t="s">
        <v>288</v>
      </c>
      <c r="H80" s="171" t="s">
        <v>211</v>
      </c>
      <c r="I80" s="171">
        <v>12</v>
      </c>
      <c r="J80" s="123"/>
      <c r="K80" s="123"/>
      <c r="L80" s="29"/>
      <c r="M80" s="38" t="str">
        <f t="shared" ca="1" si="2"/>
        <v>Cumplido</v>
      </c>
      <c r="N80" s="32" t="s">
        <v>312</v>
      </c>
      <c r="O80" s="32"/>
      <c r="P80" s="29"/>
    </row>
    <row r="81" spans="2:16" s="5" customFormat="1" x14ac:dyDescent="0.2">
      <c r="B81" s="216"/>
      <c r="C81" s="162"/>
      <c r="D81" s="175"/>
      <c r="E81" s="162"/>
      <c r="F81" s="30">
        <v>43866</v>
      </c>
      <c r="G81" s="100" t="s">
        <v>288</v>
      </c>
      <c r="H81" s="172"/>
      <c r="I81" s="172"/>
      <c r="J81" s="123"/>
      <c r="K81" s="123"/>
      <c r="L81" s="29"/>
      <c r="M81" s="38" t="str">
        <f t="shared" ca="1" si="2"/>
        <v>Cumplido</v>
      </c>
      <c r="N81" s="32" t="s">
        <v>312</v>
      </c>
      <c r="O81" s="32"/>
      <c r="P81" s="29"/>
    </row>
    <row r="82" spans="2:16" s="5" customFormat="1" ht="12.75" customHeight="1" x14ac:dyDescent="0.2">
      <c r="B82" s="216"/>
      <c r="C82" s="162"/>
      <c r="D82" s="175"/>
      <c r="E82" s="162"/>
      <c r="F82" s="30">
        <v>43895</v>
      </c>
      <c r="G82" s="100" t="s">
        <v>288</v>
      </c>
      <c r="H82" s="172"/>
      <c r="I82" s="172"/>
      <c r="J82" s="123"/>
      <c r="K82" s="123"/>
      <c r="L82" s="29"/>
      <c r="M82" s="38" t="str">
        <f t="shared" ca="1" si="2"/>
        <v>Cumplido</v>
      </c>
      <c r="N82" s="32" t="s">
        <v>312</v>
      </c>
      <c r="O82" s="32"/>
      <c r="P82" s="29"/>
    </row>
    <row r="83" spans="2:16" s="5" customFormat="1" x14ac:dyDescent="0.2">
      <c r="B83" s="216"/>
      <c r="C83" s="162"/>
      <c r="D83" s="175"/>
      <c r="E83" s="162"/>
      <c r="F83" s="30">
        <v>43926</v>
      </c>
      <c r="G83" s="100" t="s">
        <v>288</v>
      </c>
      <c r="H83" s="172"/>
      <c r="I83" s="172"/>
      <c r="J83" s="123"/>
      <c r="K83" s="123"/>
      <c r="L83" s="29"/>
      <c r="M83" s="38" t="str">
        <f t="shared" ca="1" si="2"/>
        <v>Cumplido</v>
      </c>
      <c r="N83" s="32" t="s">
        <v>312</v>
      </c>
      <c r="O83" s="32"/>
      <c r="P83" s="29"/>
    </row>
    <row r="84" spans="2:16" s="5" customFormat="1" x14ac:dyDescent="0.2">
      <c r="B84" s="216"/>
      <c r="C84" s="162"/>
      <c r="D84" s="175"/>
      <c r="E84" s="162"/>
      <c r="F84" s="30">
        <v>43956</v>
      </c>
      <c r="G84" s="100" t="s">
        <v>288</v>
      </c>
      <c r="H84" s="172"/>
      <c r="I84" s="172"/>
      <c r="J84" s="123"/>
      <c r="K84" s="123"/>
      <c r="L84" s="29"/>
      <c r="M84" s="38" t="str">
        <f t="shared" ca="1" si="2"/>
        <v>Cumplido</v>
      </c>
      <c r="N84" s="32" t="s">
        <v>312</v>
      </c>
      <c r="O84" s="32"/>
      <c r="P84" s="29"/>
    </row>
    <row r="85" spans="2:16" s="5" customFormat="1" ht="14.25" customHeight="1" x14ac:dyDescent="0.2">
      <c r="B85" s="216"/>
      <c r="C85" s="162"/>
      <c r="D85" s="174"/>
      <c r="E85" s="162"/>
      <c r="F85" s="30">
        <v>43987</v>
      </c>
      <c r="G85" s="100" t="s">
        <v>288</v>
      </c>
      <c r="H85" s="172"/>
      <c r="I85" s="172"/>
      <c r="J85" s="123"/>
      <c r="K85" s="123"/>
      <c r="L85" s="29"/>
      <c r="M85" s="38" t="str">
        <f t="shared" ca="1" si="2"/>
        <v>Cumplido</v>
      </c>
      <c r="N85" s="32"/>
      <c r="O85" s="32" t="s">
        <v>308</v>
      </c>
      <c r="P85" s="29"/>
    </row>
    <row r="86" spans="2:16" s="5" customFormat="1" x14ac:dyDescent="0.2">
      <c r="B86" s="216"/>
      <c r="C86" s="162"/>
      <c r="D86" s="174"/>
      <c r="E86" s="162"/>
      <c r="F86" s="30">
        <v>44017</v>
      </c>
      <c r="G86" s="100" t="s">
        <v>288</v>
      </c>
      <c r="H86" s="172"/>
      <c r="I86" s="172"/>
      <c r="J86" s="123"/>
      <c r="K86" s="123"/>
      <c r="L86" s="29"/>
      <c r="M86" s="38" t="str">
        <f t="shared" ref="M86:M111" ca="1" si="3">IF(G86="Si","Cumplido",F86-TODAY())</f>
        <v>Cumplido</v>
      </c>
      <c r="N86" s="32"/>
      <c r="O86" s="32"/>
      <c r="P86" s="29"/>
    </row>
    <row r="87" spans="2:16" s="5" customFormat="1" ht="12.75" customHeight="1" x14ac:dyDescent="0.2">
      <c r="B87" s="216"/>
      <c r="C87" s="162"/>
      <c r="D87" s="174"/>
      <c r="E87" s="162"/>
      <c r="F87" s="30">
        <v>44048</v>
      </c>
      <c r="G87" s="100" t="s">
        <v>288</v>
      </c>
      <c r="H87" s="172"/>
      <c r="I87" s="172"/>
      <c r="J87" s="123"/>
      <c r="K87" s="123"/>
      <c r="L87" s="29"/>
      <c r="M87" s="38" t="str">
        <f t="shared" ca="1" si="3"/>
        <v>Cumplido</v>
      </c>
      <c r="N87" s="32"/>
      <c r="O87" s="32" t="s">
        <v>308</v>
      </c>
      <c r="P87" s="29"/>
    </row>
    <row r="88" spans="2:16" s="5" customFormat="1" x14ac:dyDescent="0.2">
      <c r="B88" s="216"/>
      <c r="C88" s="162"/>
      <c r="D88" s="174"/>
      <c r="E88" s="162"/>
      <c r="F88" s="30">
        <v>44079</v>
      </c>
      <c r="G88" s="100" t="s">
        <v>288</v>
      </c>
      <c r="H88" s="172"/>
      <c r="I88" s="172"/>
      <c r="J88" s="123"/>
      <c r="K88" s="123"/>
      <c r="L88" s="29"/>
      <c r="M88" s="38" t="str">
        <f t="shared" ca="1" si="3"/>
        <v>Cumplido</v>
      </c>
      <c r="N88" s="32"/>
      <c r="O88" s="32"/>
      <c r="P88" s="29"/>
    </row>
    <row r="89" spans="2:16" s="5" customFormat="1" x14ac:dyDescent="0.2">
      <c r="B89" s="216"/>
      <c r="C89" s="162"/>
      <c r="D89" s="174"/>
      <c r="E89" s="162"/>
      <c r="F89" s="30">
        <v>44170</v>
      </c>
      <c r="G89" s="100"/>
      <c r="H89" s="177"/>
      <c r="I89" s="177"/>
      <c r="J89" s="123"/>
      <c r="K89" s="123"/>
      <c r="L89" s="29"/>
      <c r="M89" s="38">
        <f t="shared" ca="1" si="3"/>
        <v>23</v>
      </c>
      <c r="N89" s="32"/>
      <c r="O89" s="32"/>
      <c r="P89" s="29"/>
    </row>
    <row r="90" spans="2:16" s="5" customFormat="1" ht="20.25" customHeight="1" x14ac:dyDescent="0.2">
      <c r="B90" s="216"/>
      <c r="C90" s="162" t="s">
        <v>287</v>
      </c>
      <c r="D90" s="175" t="s">
        <v>201</v>
      </c>
      <c r="E90" s="162" t="s">
        <v>24</v>
      </c>
      <c r="F90" s="30">
        <v>43835</v>
      </c>
      <c r="G90" s="100" t="s">
        <v>288</v>
      </c>
      <c r="H90" s="171" t="s">
        <v>211</v>
      </c>
      <c r="I90" s="210">
        <v>12</v>
      </c>
      <c r="J90" s="123"/>
      <c r="K90" s="123"/>
      <c r="L90" s="29"/>
      <c r="M90" s="38" t="str">
        <f t="shared" ca="1" si="3"/>
        <v>Cumplido</v>
      </c>
      <c r="N90" s="32" t="s">
        <v>312</v>
      </c>
      <c r="O90" s="32"/>
      <c r="P90" s="29"/>
    </row>
    <row r="91" spans="2:16" s="5" customFormat="1" x14ac:dyDescent="0.2">
      <c r="B91" s="216"/>
      <c r="C91" s="162"/>
      <c r="D91" s="175"/>
      <c r="E91" s="162"/>
      <c r="F91" s="30">
        <v>43866</v>
      </c>
      <c r="G91" s="100" t="s">
        <v>288</v>
      </c>
      <c r="H91" s="172"/>
      <c r="I91" s="211"/>
      <c r="J91" s="123"/>
      <c r="K91" s="123"/>
      <c r="L91" s="29"/>
      <c r="M91" s="38" t="str">
        <f t="shared" ca="1" si="3"/>
        <v>Cumplido</v>
      </c>
      <c r="N91" s="32" t="s">
        <v>312</v>
      </c>
      <c r="O91" s="32"/>
      <c r="P91" s="29"/>
    </row>
    <row r="92" spans="2:16" s="5" customFormat="1" x14ac:dyDescent="0.2">
      <c r="B92" s="216"/>
      <c r="C92" s="162"/>
      <c r="D92" s="175"/>
      <c r="E92" s="162"/>
      <c r="F92" s="30">
        <v>43895</v>
      </c>
      <c r="G92" s="100" t="s">
        <v>288</v>
      </c>
      <c r="H92" s="172"/>
      <c r="I92" s="211"/>
      <c r="J92" s="123"/>
      <c r="K92" s="123"/>
      <c r="L92" s="29"/>
      <c r="M92" s="38" t="str">
        <f t="shared" ca="1" si="3"/>
        <v>Cumplido</v>
      </c>
      <c r="N92" s="32" t="s">
        <v>312</v>
      </c>
      <c r="O92" s="32"/>
      <c r="P92" s="29"/>
    </row>
    <row r="93" spans="2:16" s="5" customFormat="1" x14ac:dyDescent="0.2">
      <c r="B93" s="216"/>
      <c r="C93" s="162"/>
      <c r="D93" s="175"/>
      <c r="E93" s="162"/>
      <c r="F93" s="30">
        <v>43926</v>
      </c>
      <c r="G93" s="100" t="s">
        <v>288</v>
      </c>
      <c r="H93" s="172"/>
      <c r="I93" s="211"/>
      <c r="J93" s="123"/>
      <c r="K93" s="123"/>
      <c r="L93" s="29"/>
      <c r="M93" s="38" t="str">
        <f t="shared" ca="1" si="3"/>
        <v>Cumplido</v>
      </c>
      <c r="N93" s="32" t="s">
        <v>312</v>
      </c>
      <c r="O93" s="32"/>
      <c r="P93" s="29"/>
    </row>
    <row r="94" spans="2:16" s="5" customFormat="1" x14ac:dyDescent="0.2">
      <c r="B94" s="216"/>
      <c r="C94" s="162"/>
      <c r="D94" s="175"/>
      <c r="E94" s="162"/>
      <c r="F94" s="30">
        <v>43956</v>
      </c>
      <c r="G94" s="100" t="s">
        <v>288</v>
      </c>
      <c r="H94" s="172"/>
      <c r="I94" s="211"/>
      <c r="J94" s="123"/>
      <c r="K94" s="123"/>
      <c r="L94" s="29"/>
      <c r="M94" s="38" t="str">
        <f t="shared" ca="1" si="3"/>
        <v>Cumplido</v>
      </c>
      <c r="N94" s="32" t="s">
        <v>312</v>
      </c>
      <c r="O94" s="32"/>
      <c r="P94" s="29"/>
    </row>
    <row r="95" spans="2:16" s="5" customFormat="1" x14ac:dyDescent="0.2">
      <c r="B95" s="216"/>
      <c r="C95" s="162"/>
      <c r="D95" s="174"/>
      <c r="E95" s="172"/>
      <c r="F95" s="30">
        <v>43987</v>
      </c>
      <c r="G95" s="100" t="s">
        <v>288</v>
      </c>
      <c r="H95" s="172"/>
      <c r="I95" s="211"/>
      <c r="J95" s="123"/>
      <c r="K95" s="123"/>
      <c r="L95" s="29"/>
      <c r="M95" s="38" t="str">
        <f t="shared" ca="1" si="3"/>
        <v>Cumplido</v>
      </c>
      <c r="N95" s="32"/>
      <c r="O95" s="32"/>
      <c r="P95" s="29"/>
    </row>
    <row r="96" spans="2:16" s="5" customFormat="1" x14ac:dyDescent="0.2">
      <c r="B96" s="216"/>
      <c r="C96" s="162"/>
      <c r="D96" s="174"/>
      <c r="E96" s="172"/>
      <c r="F96" s="30">
        <v>44017</v>
      </c>
      <c r="G96" s="100" t="s">
        <v>288</v>
      </c>
      <c r="H96" s="172"/>
      <c r="I96" s="211"/>
      <c r="J96" s="123"/>
      <c r="K96" s="123"/>
      <c r="L96" s="29"/>
      <c r="M96" s="38" t="str">
        <f t="shared" ca="1" si="3"/>
        <v>Cumplido</v>
      </c>
      <c r="N96" s="32"/>
      <c r="O96" s="32"/>
      <c r="P96" s="29"/>
    </row>
    <row r="97" spans="2:16" s="5" customFormat="1" x14ac:dyDescent="0.2">
      <c r="B97" s="216"/>
      <c r="C97" s="162"/>
      <c r="D97" s="174"/>
      <c r="E97" s="172"/>
      <c r="F97" s="30">
        <v>44048</v>
      </c>
      <c r="G97" s="100" t="s">
        <v>288</v>
      </c>
      <c r="H97" s="172"/>
      <c r="I97" s="211"/>
      <c r="J97" s="123"/>
      <c r="K97" s="123"/>
      <c r="L97" s="29"/>
      <c r="M97" s="38" t="str">
        <f t="shared" ca="1" si="3"/>
        <v>Cumplido</v>
      </c>
      <c r="N97" s="32"/>
      <c r="O97" s="32"/>
      <c r="P97" s="29"/>
    </row>
    <row r="98" spans="2:16" s="5" customFormat="1" x14ac:dyDescent="0.2">
      <c r="B98" s="216"/>
      <c r="C98" s="162"/>
      <c r="D98" s="174"/>
      <c r="E98" s="172"/>
      <c r="F98" s="30">
        <v>44079</v>
      </c>
      <c r="G98" s="100" t="s">
        <v>288</v>
      </c>
      <c r="H98" s="172"/>
      <c r="I98" s="211"/>
      <c r="J98" s="123"/>
      <c r="K98" s="123"/>
      <c r="L98" s="29"/>
      <c r="M98" s="38" t="str">
        <f t="shared" ca="1" si="3"/>
        <v>Cumplido</v>
      </c>
      <c r="N98" s="32"/>
      <c r="O98" s="32"/>
      <c r="P98" s="29"/>
    </row>
    <row r="99" spans="2:16" s="5" customFormat="1" x14ac:dyDescent="0.2">
      <c r="B99" s="216"/>
      <c r="C99" s="162"/>
      <c r="D99" s="174"/>
      <c r="E99" s="172"/>
      <c r="F99" s="89">
        <v>44170</v>
      </c>
      <c r="G99" s="118"/>
      <c r="H99" s="177"/>
      <c r="I99" s="212"/>
      <c r="J99" s="122"/>
      <c r="K99" s="122"/>
      <c r="L99" s="29"/>
      <c r="M99" s="119">
        <f t="shared" ca="1" si="3"/>
        <v>23</v>
      </c>
      <c r="N99" s="32"/>
      <c r="O99" s="32"/>
      <c r="P99" s="29"/>
    </row>
    <row r="100" spans="2:16" s="5" customFormat="1" ht="24" x14ac:dyDescent="0.2">
      <c r="B100" s="216"/>
      <c r="C100" s="123" t="s">
        <v>284</v>
      </c>
      <c r="D100" s="124" t="s">
        <v>201</v>
      </c>
      <c r="E100" s="123" t="s">
        <v>285</v>
      </c>
      <c r="F100" s="30" t="s">
        <v>285</v>
      </c>
      <c r="G100" s="100" t="s">
        <v>288</v>
      </c>
      <c r="H100" s="123"/>
      <c r="I100" s="123"/>
      <c r="J100" s="123"/>
      <c r="K100" s="123"/>
      <c r="L100" s="32"/>
      <c r="M100" s="38" t="str">
        <f t="shared" ca="1" si="3"/>
        <v>Cumplido</v>
      </c>
      <c r="N100" s="32"/>
      <c r="O100" s="32"/>
      <c r="P100" s="29"/>
    </row>
    <row r="101" spans="2:16" s="5" customFormat="1" x14ac:dyDescent="0.2">
      <c r="B101" s="216"/>
      <c r="C101" s="177" t="s">
        <v>321</v>
      </c>
      <c r="D101" s="175" t="s">
        <v>35</v>
      </c>
      <c r="E101" s="162" t="s">
        <v>24</v>
      </c>
      <c r="F101" s="75">
        <v>43861</v>
      </c>
      <c r="G101" s="75" t="s">
        <v>288</v>
      </c>
      <c r="H101" s="172"/>
      <c r="I101" s="177">
        <v>12</v>
      </c>
      <c r="J101" s="177" t="s">
        <v>193</v>
      </c>
      <c r="K101" s="177" t="s">
        <v>193</v>
      </c>
      <c r="L101" s="29"/>
      <c r="M101" s="121" t="str">
        <f t="shared" ca="1" si="3"/>
        <v>Cumplido</v>
      </c>
      <c r="N101" s="32"/>
      <c r="O101" s="32"/>
      <c r="P101" s="29"/>
    </row>
    <row r="102" spans="2:16" s="5" customFormat="1" x14ac:dyDescent="0.2">
      <c r="B102" s="216"/>
      <c r="C102" s="162"/>
      <c r="D102" s="175"/>
      <c r="E102" s="162"/>
      <c r="F102" s="30">
        <v>43890</v>
      </c>
      <c r="G102" s="30" t="s">
        <v>288</v>
      </c>
      <c r="H102" s="172"/>
      <c r="I102" s="162"/>
      <c r="J102" s="162"/>
      <c r="K102" s="162"/>
      <c r="L102" s="29"/>
      <c r="M102" s="38" t="str">
        <f t="shared" ca="1" si="3"/>
        <v>Cumplido</v>
      </c>
      <c r="N102" s="32"/>
      <c r="O102" s="32"/>
      <c r="P102" s="29"/>
    </row>
    <row r="103" spans="2:16" s="5" customFormat="1" x14ac:dyDescent="0.2">
      <c r="B103" s="216"/>
      <c r="C103" s="162"/>
      <c r="D103" s="175"/>
      <c r="E103" s="162"/>
      <c r="F103" s="30">
        <v>43921</v>
      </c>
      <c r="G103" s="30" t="s">
        <v>288</v>
      </c>
      <c r="H103" s="172"/>
      <c r="I103" s="162"/>
      <c r="J103" s="162"/>
      <c r="K103" s="162"/>
      <c r="L103" s="29"/>
      <c r="M103" s="38" t="str">
        <f t="shared" ca="1" si="3"/>
        <v>Cumplido</v>
      </c>
      <c r="N103" s="32"/>
      <c r="O103" s="32"/>
      <c r="P103" s="29"/>
    </row>
    <row r="104" spans="2:16" s="5" customFormat="1" x14ac:dyDescent="0.2">
      <c r="B104" s="216"/>
      <c r="C104" s="162"/>
      <c r="D104" s="175"/>
      <c r="E104" s="162"/>
      <c r="F104" s="30">
        <v>43951</v>
      </c>
      <c r="G104" s="30" t="s">
        <v>288</v>
      </c>
      <c r="H104" s="172"/>
      <c r="I104" s="162"/>
      <c r="J104" s="162"/>
      <c r="K104" s="162"/>
      <c r="L104" s="29"/>
      <c r="M104" s="38" t="str">
        <f t="shared" ca="1" si="3"/>
        <v>Cumplido</v>
      </c>
      <c r="N104" s="32"/>
      <c r="O104" s="32"/>
      <c r="P104" s="29"/>
    </row>
    <row r="105" spans="2:16" s="5" customFormat="1" x14ac:dyDescent="0.2">
      <c r="B105" s="216"/>
      <c r="C105" s="162"/>
      <c r="D105" s="175"/>
      <c r="E105" s="162"/>
      <c r="F105" s="30">
        <v>43982</v>
      </c>
      <c r="G105" s="30" t="s">
        <v>288</v>
      </c>
      <c r="H105" s="172"/>
      <c r="I105" s="162"/>
      <c r="J105" s="162"/>
      <c r="K105" s="162"/>
      <c r="L105" s="29"/>
      <c r="M105" s="38" t="str">
        <f t="shared" ca="1" si="3"/>
        <v>Cumplido</v>
      </c>
      <c r="N105" s="32"/>
      <c r="O105" s="32"/>
      <c r="P105" s="29"/>
    </row>
    <row r="106" spans="2:16" s="5" customFormat="1" x14ac:dyDescent="0.2">
      <c r="B106" s="216"/>
      <c r="C106" s="162"/>
      <c r="D106" s="175"/>
      <c r="E106" s="162"/>
      <c r="F106" s="30">
        <v>44012</v>
      </c>
      <c r="G106" s="30" t="s">
        <v>288</v>
      </c>
      <c r="H106" s="172"/>
      <c r="I106" s="162"/>
      <c r="J106" s="162"/>
      <c r="K106" s="162"/>
      <c r="L106" s="29"/>
      <c r="M106" s="38" t="str">
        <f t="shared" ca="1" si="3"/>
        <v>Cumplido</v>
      </c>
      <c r="N106" s="32"/>
      <c r="O106" s="32"/>
      <c r="P106" s="29"/>
    </row>
    <row r="107" spans="2:16" s="5" customFormat="1" x14ac:dyDescent="0.2">
      <c r="B107" s="216"/>
      <c r="C107" s="162"/>
      <c r="D107" s="175"/>
      <c r="E107" s="162"/>
      <c r="F107" s="30">
        <v>44043</v>
      </c>
      <c r="G107" s="30" t="s">
        <v>288</v>
      </c>
      <c r="H107" s="172"/>
      <c r="I107" s="162"/>
      <c r="J107" s="162"/>
      <c r="K107" s="162"/>
      <c r="L107" s="29"/>
      <c r="M107" s="38" t="str">
        <f t="shared" ca="1" si="3"/>
        <v>Cumplido</v>
      </c>
      <c r="N107" s="32"/>
      <c r="O107" s="32"/>
      <c r="P107" s="29"/>
    </row>
    <row r="108" spans="2:16" s="5" customFormat="1" x14ac:dyDescent="0.2">
      <c r="B108" s="216"/>
      <c r="C108" s="162"/>
      <c r="D108" s="175"/>
      <c r="E108" s="162"/>
      <c r="F108" s="30">
        <v>44074</v>
      </c>
      <c r="G108" s="30" t="s">
        <v>288</v>
      </c>
      <c r="H108" s="172"/>
      <c r="I108" s="162"/>
      <c r="J108" s="162"/>
      <c r="K108" s="162"/>
      <c r="L108" s="29"/>
      <c r="M108" s="38" t="str">
        <f t="shared" ca="1" si="3"/>
        <v>Cumplido</v>
      </c>
      <c r="N108" s="32"/>
      <c r="O108" s="32"/>
      <c r="P108" s="29"/>
    </row>
    <row r="109" spans="2:16" s="5" customFormat="1" x14ac:dyDescent="0.2">
      <c r="B109" s="216"/>
      <c r="C109" s="162"/>
      <c r="D109" s="175"/>
      <c r="E109" s="162"/>
      <c r="F109" s="30">
        <v>44165</v>
      </c>
      <c r="G109" s="30"/>
      <c r="H109" s="172"/>
      <c r="I109" s="162"/>
      <c r="J109" s="162"/>
      <c r="K109" s="162"/>
      <c r="L109" s="29"/>
      <c r="M109" s="38">
        <f t="shared" ca="1" si="3"/>
        <v>18</v>
      </c>
      <c r="N109" s="32"/>
      <c r="O109" s="32"/>
      <c r="P109" s="29"/>
    </row>
    <row r="110" spans="2:16" s="5" customFormat="1" x14ac:dyDescent="0.2">
      <c r="B110" s="216"/>
      <c r="C110" s="162"/>
      <c r="D110" s="175"/>
      <c r="E110" s="162"/>
      <c r="F110" s="30">
        <v>44196</v>
      </c>
      <c r="G110" s="30"/>
      <c r="H110" s="172"/>
      <c r="I110" s="162"/>
      <c r="J110" s="162"/>
      <c r="K110" s="162"/>
      <c r="L110" s="29"/>
      <c r="M110" s="38">
        <f t="shared" ca="1" si="3"/>
        <v>49</v>
      </c>
      <c r="N110" s="32"/>
      <c r="O110" s="32"/>
      <c r="P110" s="29"/>
    </row>
    <row r="111" spans="2:16" s="5" customFormat="1" ht="11.25" customHeight="1" x14ac:dyDescent="0.2">
      <c r="B111" s="216"/>
      <c r="C111" s="162" t="s">
        <v>271</v>
      </c>
      <c r="D111" s="175" t="s">
        <v>201</v>
      </c>
      <c r="E111" s="162" t="s">
        <v>24</v>
      </c>
      <c r="F111" s="30">
        <v>43840</v>
      </c>
      <c r="G111" s="30" t="s">
        <v>288</v>
      </c>
      <c r="H111" s="162" t="s">
        <v>280</v>
      </c>
      <c r="I111" s="162">
        <v>12</v>
      </c>
      <c r="J111" s="162" t="s">
        <v>193</v>
      </c>
      <c r="K111" s="162" t="s">
        <v>193</v>
      </c>
      <c r="L111" s="29"/>
      <c r="M111" s="38" t="str">
        <f t="shared" ca="1" si="3"/>
        <v>Cumplido</v>
      </c>
      <c r="N111" s="32"/>
      <c r="O111" s="32" t="s">
        <v>308</v>
      </c>
      <c r="P111" s="29"/>
    </row>
    <row r="112" spans="2:16" s="5" customFormat="1" ht="13.5" customHeight="1" x14ac:dyDescent="0.2">
      <c r="B112" s="216"/>
      <c r="C112" s="162"/>
      <c r="D112" s="175"/>
      <c r="E112" s="162"/>
      <c r="F112" s="30">
        <v>43871</v>
      </c>
      <c r="G112" s="30" t="s">
        <v>288</v>
      </c>
      <c r="H112" s="162"/>
      <c r="I112" s="162"/>
      <c r="J112" s="162"/>
      <c r="K112" s="162"/>
      <c r="L112" s="29"/>
      <c r="M112" s="38" t="str">
        <f t="shared" ref="M112:M124" ca="1" si="4">IF(G112="Si","Cumplido",F112-TODAY())</f>
        <v>Cumplido</v>
      </c>
      <c r="N112" s="32"/>
      <c r="O112" s="32" t="s">
        <v>308</v>
      </c>
      <c r="P112" s="29"/>
    </row>
    <row r="113" spans="2:16" s="5" customFormat="1" ht="13.5" customHeight="1" x14ac:dyDescent="0.2">
      <c r="B113" s="216"/>
      <c r="C113" s="162"/>
      <c r="D113" s="175"/>
      <c r="E113" s="162"/>
      <c r="F113" s="30">
        <v>43900</v>
      </c>
      <c r="G113" s="30" t="s">
        <v>288</v>
      </c>
      <c r="H113" s="162"/>
      <c r="I113" s="162"/>
      <c r="J113" s="162"/>
      <c r="K113" s="162"/>
      <c r="L113" s="29"/>
      <c r="M113" s="38" t="str">
        <f t="shared" ca="1" si="4"/>
        <v>Cumplido</v>
      </c>
      <c r="N113" s="32"/>
      <c r="O113" s="32" t="s">
        <v>308</v>
      </c>
      <c r="P113" s="29"/>
    </row>
    <row r="114" spans="2:16" s="5" customFormat="1" ht="10.5" customHeight="1" x14ac:dyDescent="0.2">
      <c r="B114" s="216"/>
      <c r="C114" s="162"/>
      <c r="D114" s="175"/>
      <c r="E114" s="162"/>
      <c r="F114" s="30">
        <v>43931</v>
      </c>
      <c r="G114" s="30" t="s">
        <v>288</v>
      </c>
      <c r="H114" s="162"/>
      <c r="I114" s="162"/>
      <c r="J114" s="162"/>
      <c r="K114" s="162"/>
      <c r="L114" s="29"/>
      <c r="M114" s="38" t="str">
        <f t="shared" ca="1" si="4"/>
        <v>Cumplido</v>
      </c>
      <c r="N114" s="32"/>
      <c r="O114" s="32" t="s">
        <v>308</v>
      </c>
      <c r="P114" s="29"/>
    </row>
    <row r="115" spans="2:16" s="5" customFormat="1" ht="10.5" customHeight="1" x14ac:dyDescent="0.2">
      <c r="B115" s="216"/>
      <c r="C115" s="162"/>
      <c r="D115" s="175"/>
      <c r="E115" s="162"/>
      <c r="F115" s="30">
        <v>43961</v>
      </c>
      <c r="G115" s="30" t="s">
        <v>288</v>
      </c>
      <c r="H115" s="162"/>
      <c r="I115" s="162"/>
      <c r="J115" s="162"/>
      <c r="K115" s="162"/>
      <c r="L115" s="29"/>
      <c r="M115" s="38" t="str">
        <f t="shared" ca="1" si="4"/>
        <v>Cumplido</v>
      </c>
      <c r="N115" s="32"/>
      <c r="O115" s="32" t="s">
        <v>308</v>
      </c>
      <c r="P115" s="29"/>
    </row>
    <row r="116" spans="2:16" s="5" customFormat="1" x14ac:dyDescent="0.2">
      <c r="B116" s="216"/>
      <c r="C116" s="162"/>
      <c r="D116" s="175"/>
      <c r="E116" s="162"/>
      <c r="F116" s="30">
        <v>43992</v>
      </c>
      <c r="G116" s="30" t="s">
        <v>288</v>
      </c>
      <c r="H116" s="162"/>
      <c r="I116" s="162"/>
      <c r="J116" s="162"/>
      <c r="K116" s="162"/>
      <c r="L116" s="29"/>
      <c r="M116" s="38" t="str">
        <f t="shared" ca="1" si="4"/>
        <v>Cumplido</v>
      </c>
      <c r="N116" s="32"/>
      <c r="O116" s="32"/>
      <c r="P116" s="29"/>
    </row>
    <row r="117" spans="2:16" s="5" customFormat="1" x14ac:dyDescent="0.2">
      <c r="B117" s="216"/>
      <c r="C117" s="162"/>
      <c r="D117" s="175"/>
      <c r="E117" s="162"/>
      <c r="F117" s="30">
        <v>44022</v>
      </c>
      <c r="G117" s="30" t="s">
        <v>288</v>
      </c>
      <c r="H117" s="162"/>
      <c r="I117" s="162"/>
      <c r="J117" s="162"/>
      <c r="K117" s="162"/>
      <c r="L117" s="29"/>
      <c r="M117" s="38" t="str">
        <f t="shared" ca="1" si="4"/>
        <v>Cumplido</v>
      </c>
      <c r="N117" s="32"/>
      <c r="O117" s="32"/>
      <c r="P117" s="29"/>
    </row>
    <row r="118" spans="2:16" s="5" customFormat="1" x14ac:dyDescent="0.2">
      <c r="B118" s="216"/>
      <c r="C118" s="162"/>
      <c r="D118" s="175"/>
      <c r="E118" s="162"/>
      <c r="F118" s="30">
        <v>44053</v>
      </c>
      <c r="G118" s="30" t="s">
        <v>288</v>
      </c>
      <c r="H118" s="162"/>
      <c r="I118" s="162"/>
      <c r="J118" s="162"/>
      <c r="K118" s="162"/>
      <c r="L118" s="29"/>
      <c r="M118" s="38" t="str">
        <f t="shared" ca="1" si="4"/>
        <v>Cumplido</v>
      </c>
      <c r="N118" s="32"/>
      <c r="O118" s="32"/>
      <c r="P118" s="29"/>
    </row>
    <row r="119" spans="2:16" s="5" customFormat="1" x14ac:dyDescent="0.2">
      <c r="B119" s="216"/>
      <c r="C119" s="162"/>
      <c r="D119" s="175"/>
      <c r="E119" s="162"/>
      <c r="F119" s="30">
        <v>44084</v>
      </c>
      <c r="G119" s="30" t="s">
        <v>288</v>
      </c>
      <c r="H119" s="162"/>
      <c r="I119" s="162"/>
      <c r="J119" s="162"/>
      <c r="K119" s="162"/>
      <c r="L119" s="29"/>
      <c r="M119" s="38" t="str">
        <f t="shared" ca="1" si="4"/>
        <v>Cumplido</v>
      </c>
      <c r="N119" s="32"/>
      <c r="O119" s="32"/>
      <c r="P119" s="29"/>
    </row>
    <row r="120" spans="2:16" s="5" customFormat="1" x14ac:dyDescent="0.2">
      <c r="B120" s="216"/>
      <c r="C120" s="171"/>
      <c r="D120" s="173"/>
      <c r="E120" s="171"/>
      <c r="F120" s="89">
        <v>44175</v>
      </c>
      <c r="G120" s="30"/>
      <c r="H120" s="171"/>
      <c r="I120" s="171"/>
      <c r="J120" s="171"/>
      <c r="K120" s="171"/>
      <c r="L120" s="29"/>
      <c r="M120" s="38">
        <f t="shared" ca="1" si="4"/>
        <v>28</v>
      </c>
      <c r="N120" s="32"/>
      <c r="O120" s="32"/>
      <c r="P120" s="29"/>
    </row>
    <row r="121" spans="2:16" s="5" customFormat="1" ht="9" customHeight="1" x14ac:dyDescent="0.2">
      <c r="B121" s="216"/>
      <c r="C121" s="106" t="s">
        <v>278</v>
      </c>
      <c r="D121" s="107" t="s">
        <v>131</v>
      </c>
      <c r="E121" s="106" t="s">
        <v>16</v>
      </c>
      <c r="F121" s="89">
        <v>43861</v>
      </c>
      <c r="G121" s="30" t="s">
        <v>288</v>
      </c>
      <c r="H121" s="106" t="s">
        <v>276</v>
      </c>
      <c r="I121" s="122">
        <v>4</v>
      </c>
      <c r="J121" s="106" t="s">
        <v>279</v>
      </c>
      <c r="K121" s="106" t="s">
        <v>247</v>
      </c>
      <c r="L121" s="29"/>
      <c r="M121" s="38" t="str">
        <f t="shared" ca="1" si="4"/>
        <v>Cumplido</v>
      </c>
      <c r="N121" s="32"/>
      <c r="O121" s="32" t="s">
        <v>308</v>
      </c>
      <c r="P121" s="29"/>
    </row>
    <row r="122" spans="2:16" s="5" customFormat="1" x14ac:dyDescent="0.2">
      <c r="B122" s="216"/>
      <c r="C122" s="162" t="s">
        <v>272</v>
      </c>
      <c r="D122" s="175" t="s">
        <v>125</v>
      </c>
      <c r="E122" s="162" t="s">
        <v>17</v>
      </c>
      <c r="F122" s="30">
        <v>43860</v>
      </c>
      <c r="G122" s="30" t="s">
        <v>288</v>
      </c>
      <c r="H122" s="162" t="s">
        <v>273</v>
      </c>
      <c r="I122" s="162">
        <v>4</v>
      </c>
      <c r="J122" s="162" t="s">
        <v>274</v>
      </c>
      <c r="K122" s="162" t="s">
        <v>193</v>
      </c>
      <c r="L122" s="32"/>
      <c r="M122" s="38" t="str">
        <f t="shared" ca="1" si="4"/>
        <v>Cumplido</v>
      </c>
      <c r="N122" s="32"/>
      <c r="O122" s="32"/>
      <c r="P122" s="29"/>
    </row>
    <row r="123" spans="2:16" s="5" customFormat="1" x14ac:dyDescent="0.2">
      <c r="B123" s="216"/>
      <c r="C123" s="162"/>
      <c r="D123" s="175"/>
      <c r="E123" s="162"/>
      <c r="F123" s="30">
        <v>43951</v>
      </c>
      <c r="G123" s="30" t="s">
        <v>288</v>
      </c>
      <c r="H123" s="162"/>
      <c r="I123" s="162"/>
      <c r="J123" s="162"/>
      <c r="K123" s="162"/>
      <c r="L123" s="32"/>
      <c r="M123" s="38" t="str">
        <f t="shared" ca="1" si="4"/>
        <v>Cumplido</v>
      </c>
      <c r="N123" s="32"/>
      <c r="O123" s="32"/>
      <c r="P123" s="29"/>
    </row>
    <row r="124" spans="2:16" s="5" customFormat="1" x14ac:dyDescent="0.2">
      <c r="B124" s="216"/>
      <c r="C124" s="162"/>
      <c r="D124" s="175"/>
      <c r="E124" s="162"/>
      <c r="F124" s="30">
        <v>44042</v>
      </c>
      <c r="G124" s="30" t="s">
        <v>288</v>
      </c>
      <c r="H124" s="162"/>
      <c r="I124" s="162"/>
      <c r="J124" s="162"/>
      <c r="K124" s="162"/>
      <c r="L124" s="32"/>
      <c r="M124" s="38" t="str">
        <f t="shared" ca="1" si="4"/>
        <v>Cumplido</v>
      </c>
      <c r="N124" s="32"/>
      <c r="O124" s="32"/>
      <c r="P124" s="29"/>
    </row>
    <row r="125" spans="2:16" s="3" customFormat="1" ht="63.75" customHeight="1" x14ac:dyDescent="0.2">
      <c r="B125" s="157" t="s">
        <v>215</v>
      </c>
      <c r="C125" s="158"/>
      <c r="D125" s="158"/>
      <c r="E125" s="158"/>
      <c r="F125" s="158"/>
      <c r="G125" s="158"/>
      <c r="H125" s="159"/>
      <c r="I125" s="160" t="s">
        <v>0</v>
      </c>
      <c r="J125" s="161"/>
      <c r="K125" s="161"/>
      <c r="L125" s="33"/>
      <c r="M125" s="33"/>
      <c r="N125" s="33"/>
      <c r="O125" s="33"/>
      <c r="P125" s="33"/>
    </row>
  </sheetData>
  <autoFilter ref="A6:P125" xr:uid="{E1FDA6A4-23FE-49C8-9577-9506FA910490}"/>
  <mergeCells count="97">
    <mergeCell ref="I122:I124"/>
    <mergeCell ref="J122:J124"/>
    <mergeCell ref="K122:K124"/>
    <mergeCell ref="D111:D120"/>
    <mergeCell ref="E111:E120"/>
    <mergeCell ref="H111:H120"/>
    <mergeCell ref="I111:I120"/>
    <mergeCell ref="J111:J120"/>
    <mergeCell ref="B2:B4"/>
    <mergeCell ref="C2:I2"/>
    <mergeCell ref="C3:I4"/>
    <mergeCell ref="B7:B124"/>
    <mergeCell ref="K7:K14"/>
    <mergeCell ref="C8:C11"/>
    <mergeCell ref="D8:D14"/>
    <mergeCell ref="E8:E11"/>
    <mergeCell ref="H8:H11"/>
    <mergeCell ref="I8:I11"/>
    <mergeCell ref="J8:J11"/>
    <mergeCell ref="C12:C14"/>
    <mergeCell ref="E12:E14"/>
    <mergeCell ref="H12:H14"/>
    <mergeCell ref="I12:I14"/>
    <mergeCell ref="J12:J14"/>
    <mergeCell ref="K15:K24"/>
    <mergeCell ref="C25:C34"/>
    <mergeCell ref="K111:K120"/>
    <mergeCell ref="C111:C120"/>
    <mergeCell ref="D122:D124"/>
    <mergeCell ref="C122:C124"/>
    <mergeCell ref="E122:E124"/>
    <mergeCell ref="H122:H124"/>
    <mergeCell ref="D25:D34"/>
    <mergeCell ref="E25:E34"/>
    <mergeCell ref="H25:H34"/>
    <mergeCell ref="I25:I34"/>
    <mergeCell ref="J25:J34"/>
    <mergeCell ref="K25:K34"/>
    <mergeCell ref="C15:C24"/>
    <mergeCell ref="D15:D24"/>
    <mergeCell ref="E15:E24"/>
    <mergeCell ref="H15:H24"/>
    <mergeCell ref="J15:J24"/>
    <mergeCell ref="K35:K44"/>
    <mergeCell ref="C45:C54"/>
    <mergeCell ref="D45:D54"/>
    <mergeCell ref="E45:E54"/>
    <mergeCell ref="H45:H54"/>
    <mergeCell ref="I45:I54"/>
    <mergeCell ref="J45:J54"/>
    <mergeCell ref="K45:K54"/>
    <mergeCell ref="C35:C44"/>
    <mergeCell ref="D35:D44"/>
    <mergeCell ref="E35:E44"/>
    <mergeCell ref="H35:H44"/>
    <mergeCell ref="I35:I44"/>
    <mergeCell ref="I101:I110"/>
    <mergeCell ref="J35:J44"/>
    <mergeCell ref="K55:K57"/>
    <mergeCell ref="C55:C57"/>
    <mergeCell ref="D55:D57"/>
    <mergeCell ref="E55:E57"/>
    <mergeCell ref="H55:H57"/>
    <mergeCell ref="I55:I57"/>
    <mergeCell ref="J55:J57"/>
    <mergeCell ref="D90:D99"/>
    <mergeCell ref="J101:J110"/>
    <mergeCell ref="K101:K110"/>
    <mergeCell ref="C70:C79"/>
    <mergeCell ref="D70:D79"/>
    <mergeCell ref="E70:E79"/>
    <mergeCell ref="H70:H79"/>
    <mergeCell ref="B125:H125"/>
    <mergeCell ref="I125:K125"/>
    <mergeCell ref="C60:C69"/>
    <mergeCell ref="D60:D69"/>
    <mergeCell ref="E60:E69"/>
    <mergeCell ref="H60:H69"/>
    <mergeCell ref="I60:I69"/>
    <mergeCell ref="J60:J69"/>
    <mergeCell ref="K60:K69"/>
    <mergeCell ref="J70:J79"/>
    <mergeCell ref="K70:K79"/>
    <mergeCell ref="C101:C110"/>
    <mergeCell ref="D101:D110"/>
    <mergeCell ref="E101:E110"/>
    <mergeCell ref="H101:H110"/>
    <mergeCell ref="H90:H99"/>
    <mergeCell ref="I70:I79"/>
    <mergeCell ref="I80:I89"/>
    <mergeCell ref="I90:I99"/>
    <mergeCell ref="D80:D89"/>
    <mergeCell ref="C80:C89"/>
    <mergeCell ref="E80:E89"/>
    <mergeCell ref="H80:H89"/>
    <mergeCell ref="C90:C99"/>
    <mergeCell ref="E90:E99"/>
  </mergeCells>
  <conditionalFormatting sqref="M7:M124">
    <cfRule type="cellIs" dxfId="15" priority="5" stopIfTrue="1" operator="lessThan">
      <formula>0</formula>
    </cfRule>
    <cfRule type="cellIs" dxfId="14" priority="6" stopIfTrue="1" operator="greaterThan">
      <formula>10</formula>
    </cfRule>
    <cfRule type="cellIs" dxfId="13" priority="7" stopIfTrue="1" operator="between">
      <formula>6</formula>
      <formula>10</formula>
    </cfRule>
    <cfRule type="cellIs" dxfId="12" priority="8" stopIfTrue="1" operator="between">
      <formula>5</formula>
      <formula>0</formula>
    </cfRule>
  </conditionalFormatting>
  <dataValidations count="14">
    <dataValidation allowBlank="1" showInputMessage="1" showErrorMessage="1" prompt="¿Quién verifica que el dato, informe o documento generado en su área o proceso es coherente y suficiente?" sqref="I7:I8 I12:I13 I59" xr:uid="{00000000-0002-0000-0700-000000000000}"/>
    <dataValidation allowBlank="1" showInputMessage="1" showErrorMessage="1" prompt="¿Cada cuanto tiempo se debe generar el dato informe?" sqref="E7:E8 E12:E13 E59" xr:uid="{00000000-0002-0000-0700-000001000000}"/>
    <dataValidation allowBlank="1" showInputMessage="1" showErrorMessage="1" prompt="Sistema mediante el cual se carga o se entrega la información al ente competente." sqref="H7" xr:uid="{00000000-0002-0000-0700-000002000000}"/>
    <dataValidation allowBlank="1" showInputMessage="1" showErrorMessage="1" prompt="¿Cargo del Funcionario que debe  generar este dato, informe o documento?_x000a_Ejemplo: Trimestral, semestral, anual, entre otros._x000a_" sqref="K6 M6" xr:uid="{00000000-0002-0000-07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700-000004000000}"/>
    <dataValidation allowBlank="1" showInputMessage="1" showErrorMessage="1" prompt="¿Qué dato, informe o documento se genera como resultado de las actividades que se realizan en el área o proceso que usted participa?" sqref="C6" xr:uid="{00000000-0002-0000-0700-000005000000}"/>
    <dataValidation allowBlank="1" showInputMessage="1" showErrorMessage="1" prompt="¿Cada cuanto tiempo se debe generar el dato, informe o documento generado por el área?" sqref="E6" xr:uid="{00000000-0002-0000-0700-000006000000}"/>
    <dataValidation allowBlank="1" showInputMessage="1" showErrorMessage="1" prompt="¿Cuál es la fecha máxima de presentación del dato, informe, o documento?" sqref="H8 H12:H13 F100:F124 F56:F59 F7:F34 F79" xr:uid="{00000000-0002-0000-0700-000007000000}"/>
    <dataValidation allowBlank="1" showInputMessage="1" showErrorMessage="1" prompt="Sistema mediante el cual se carga o se engrega  la información al ente competente." sqref="H6" xr:uid="{00000000-0002-0000-0700-000008000000}"/>
    <dataValidation allowBlank="1" showInputMessage="1" showErrorMessage="1" prompt="Cantidad de informes que se generan y se cargan al sistema o se entregan al ente competente." sqref="I6" xr:uid="{00000000-0002-0000-0700-000009000000}"/>
    <dataValidation allowBlank="1" showInputMessage="1" showErrorMessage="1" prompt="Entidad a la cual se carga o se entrega el dato, informe o documento." sqref="D6" xr:uid="{00000000-0002-0000-0700-00000A000000}"/>
    <dataValidation allowBlank="1" showInputMessage="1" showErrorMessage="1" prompt="Cargo del Funcionario responsable de generar el dato, informe o documento." sqref="J6" xr:uid="{00000000-0002-0000-0700-00000B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7" xr:uid="{00000000-0002-0000-0700-00000C000000}"/>
    <dataValidation type="list" allowBlank="1" showInputMessage="1" showErrorMessage="1" prompt="¿Cuál es la fecha máxima de presentación del dato, informe, o documento?" sqref="G59" xr:uid="{944308EC-2E47-4561-877F-E899E7FD4F16}">
      <formula1>#REF!</formula1>
    </dataValidation>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B1:O17"/>
  <sheetViews>
    <sheetView tabSelected="1" zoomScale="77" zoomScaleNormal="77" workbookViewId="0">
      <selection activeCell="G45" sqref="G45"/>
    </sheetView>
  </sheetViews>
  <sheetFormatPr baseColWidth="10" defaultRowHeight="12" x14ac:dyDescent="0.2"/>
  <cols>
    <col min="1" max="1" width="1.7109375" style="69" customWidth="1"/>
    <col min="2" max="2" width="19.5703125" style="2" customWidth="1"/>
    <col min="3" max="3" width="31.5703125" style="2" customWidth="1"/>
    <col min="4" max="4" width="25.28515625" style="2" customWidth="1"/>
    <col min="5" max="5" width="17.5703125" style="2" customWidth="1"/>
    <col min="6" max="7" width="30.85546875" style="2" customWidth="1"/>
    <col min="8" max="8" width="21.7109375" style="2" customWidth="1"/>
    <col min="9" max="9" width="12.28515625" style="2" customWidth="1"/>
    <col min="10" max="10" width="19.140625" style="2" customWidth="1"/>
    <col min="11" max="11" width="17.85546875" style="2" customWidth="1"/>
    <col min="12" max="12" width="1.28515625" style="2" customWidth="1"/>
    <col min="13" max="13" width="11.42578125" style="2"/>
    <col min="14" max="14" width="15.85546875" style="2" customWidth="1"/>
    <col min="15" max="15" width="25.28515625" style="69" customWidth="1"/>
    <col min="16" max="16384" width="11.42578125" style="69"/>
  </cols>
  <sheetData>
    <row r="1" spans="2:15" ht="6.75" customHeight="1" x14ac:dyDescent="0.2">
      <c r="B1" s="21"/>
    </row>
    <row r="2" spans="2:15" s="2" customFormat="1" ht="15.75" customHeight="1" x14ac:dyDescent="0.2">
      <c r="B2" s="163"/>
      <c r="C2" s="164" t="s">
        <v>1</v>
      </c>
      <c r="D2" s="164"/>
      <c r="E2" s="164"/>
      <c r="F2" s="164"/>
      <c r="G2" s="164"/>
      <c r="H2" s="164"/>
      <c r="I2" s="165"/>
      <c r="J2" s="71" t="s">
        <v>4</v>
      </c>
      <c r="K2" s="22" t="s">
        <v>6</v>
      </c>
    </row>
    <row r="3" spans="2:15" s="2" customFormat="1" ht="12" customHeight="1" x14ac:dyDescent="0.2">
      <c r="B3" s="163"/>
      <c r="C3" s="166" t="s">
        <v>105</v>
      </c>
      <c r="D3" s="166"/>
      <c r="E3" s="166"/>
      <c r="F3" s="166"/>
      <c r="G3" s="166"/>
      <c r="H3" s="166"/>
      <c r="I3" s="167"/>
      <c r="J3" s="71" t="s">
        <v>5</v>
      </c>
      <c r="K3" s="72">
        <v>1</v>
      </c>
    </row>
    <row r="4" spans="2:15" s="2" customFormat="1" ht="12" customHeight="1" x14ac:dyDescent="0.2">
      <c r="B4" s="163"/>
      <c r="C4" s="168"/>
      <c r="D4" s="168"/>
      <c r="E4" s="168"/>
      <c r="F4" s="168"/>
      <c r="G4" s="168"/>
      <c r="H4" s="168"/>
      <c r="I4" s="169"/>
      <c r="J4" s="71" t="s">
        <v>3</v>
      </c>
      <c r="K4" s="23">
        <v>42893</v>
      </c>
    </row>
    <row r="5" spans="2:15" ht="6" customHeight="1" x14ac:dyDescent="0.2"/>
    <row r="6" spans="2:15" ht="44.25" customHeight="1" x14ac:dyDescent="0.2">
      <c r="B6" s="24" t="s">
        <v>2</v>
      </c>
      <c r="C6" s="25" t="s">
        <v>7</v>
      </c>
      <c r="D6" s="26" t="s">
        <v>11</v>
      </c>
      <c r="E6" s="26" t="s">
        <v>8</v>
      </c>
      <c r="F6" s="25" t="s">
        <v>70</v>
      </c>
      <c r="G6" s="27" t="s">
        <v>120</v>
      </c>
      <c r="H6" s="27" t="s">
        <v>9</v>
      </c>
      <c r="I6" s="25" t="s">
        <v>10</v>
      </c>
      <c r="J6" s="27" t="s">
        <v>12</v>
      </c>
      <c r="K6" s="25" t="s">
        <v>13</v>
      </c>
      <c r="M6" s="25" t="s">
        <v>113</v>
      </c>
      <c r="N6" s="25" t="s">
        <v>261</v>
      </c>
      <c r="O6" s="25" t="s">
        <v>319</v>
      </c>
    </row>
    <row r="7" spans="2:15" s="5" customFormat="1" ht="66.75" customHeight="1" x14ac:dyDescent="0.2">
      <c r="B7" s="179" t="s">
        <v>216</v>
      </c>
      <c r="C7" s="71" t="s">
        <v>217</v>
      </c>
      <c r="D7" s="173" t="s">
        <v>27</v>
      </c>
      <c r="E7" s="71" t="s">
        <v>16</v>
      </c>
      <c r="F7" s="30">
        <v>43889</v>
      </c>
      <c r="G7" s="30" t="s">
        <v>288</v>
      </c>
      <c r="H7" s="71" t="s">
        <v>28</v>
      </c>
      <c r="I7" s="71">
        <v>1</v>
      </c>
      <c r="J7" s="71" t="s">
        <v>218</v>
      </c>
      <c r="K7" s="171" t="s">
        <v>219</v>
      </c>
      <c r="L7" s="29"/>
      <c r="M7" s="38" t="str">
        <f t="shared" ref="M7:M13" ca="1" si="0">IF(G7="Si","Cumplido",F7-TODAY())</f>
        <v>Cumplido</v>
      </c>
      <c r="N7" s="32"/>
      <c r="O7" s="4" t="s">
        <v>313</v>
      </c>
    </row>
    <row r="8" spans="2:15" s="5" customFormat="1" ht="84.75" customHeight="1" x14ac:dyDescent="0.2">
      <c r="B8" s="180"/>
      <c r="C8" s="71" t="s">
        <v>220</v>
      </c>
      <c r="D8" s="174"/>
      <c r="E8" s="71" t="s">
        <v>16</v>
      </c>
      <c r="F8" s="30">
        <v>43889</v>
      </c>
      <c r="G8" s="30" t="s">
        <v>288</v>
      </c>
      <c r="H8" s="71" t="s">
        <v>28</v>
      </c>
      <c r="I8" s="71">
        <v>1</v>
      </c>
      <c r="J8" s="71" t="s">
        <v>218</v>
      </c>
      <c r="K8" s="172"/>
      <c r="L8" s="29"/>
      <c r="M8" s="38" t="str">
        <f t="shared" ca="1" si="0"/>
        <v>Cumplido</v>
      </c>
      <c r="N8" s="32"/>
      <c r="O8" s="4" t="s">
        <v>313</v>
      </c>
    </row>
    <row r="9" spans="2:15" s="5" customFormat="1" ht="117" customHeight="1" x14ac:dyDescent="0.2">
      <c r="B9" s="180"/>
      <c r="C9" s="71" t="s">
        <v>221</v>
      </c>
      <c r="D9" s="178"/>
      <c r="E9" s="71" t="s">
        <v>16</v>
      </c>
      <c r="F9" s="30">
        <v>43889</v>
      </c>
      <c r="G9" s="30" t="s">
        <v>288</v>
      </c>
      <c r="H9" s="71" t="s">
        <v>28</v>
      </c>
      <c r="I9" s="71">
        <v>1</v>
      </c>
      <c r="J9" s="71" t="s">
        <v>218</v>
      </c>
      <c r="K9" s="177"/>
      <c r="L9" s="29"/>
      <c r="M9" s="38" t="str">
        <f t="shared" ca="1" si="0"/>
        <v>Cumplido</v>
      </c>
      <c r="N9" s="32"/>
      <c r="O9" s="4" t="s">
        <v>313</v>
      </c>
    </row>
    <row r="10" spans="2:15" s="5" customFormat="1" ht="51" customHeight="1" x14ac:dyDescent="0.2">
      <c r="B10" s="180"/>
      <c r="C10" s="71" t="s">
        <v>222</v>
      </c>
      <c r="D10" s="70" t="s">
        <v>35</v>
      </c>
      <c r="E10" s="71" t="s">
        <v>50</v>
      </c>
      <c r="F10" s="30">
        <v>43876</v>
      </c>
      <c r="G10" s="30" t="s">
        <v>288</v>
      </c>
      <c r="H10" s="71" t="s">
        <v>42</v>
      </c>
      <c r="I10" s="71">
        <v>1</v>
      </c>
      <c r="J10" s="31" t="s">
        <v>223</v>
      </c>
      <c r="K10" s="71" t="s">
        <v>20</v>
      </c>
      <c r="L10" s="29"/>
      <c r="M10" s="38" t="str">
        <f t="shared" ca="1" si="0"/>
        <v>Cumplido</v>
      </c>
      <c r="N10" s="32"/>
      <c r="O10" s="4" t="s">
        <v>313</v>
      </c>
    </row>
    <row r="11" spans="2:15" s="5" customFormat="1" ht="36" customHeight="1" x14ac:dyDescent="0.2">
      <c r="B11" s="180"/>
      <c r="C11" s="171" t="s">
        <v>224</v>
      </c>
      <c r="D11" s="173" t="s">
        <v>225</v>
      </c>
      <c r="E11" s="171" t="s">
        <v>15</v>
      </c>
      <c r="F11" s="30">
        <v>43840</v>
      </c>
      <c r="G11" s="30" t="s">
        <v>288</v>
      </c>
      <c r="H11" s="71" t="s">
        <v>54</v>
      </c>
      <c r="I11" s="171">
        <v>2</v>
      </c>
      <c r="J11" s="171" t="s">
        <v>226</v>
      </c>
      <c r="K11" s="171" t="s">
        <v>218</v>
      </c>
      <c r="L11" s="29"/>
      <c r="M11" s="38" t="str">
        <f t="shared" ca="1" si="0"/>
        <v>Cumplido</v>
      </c>
      <c r="N11" s="32"/>
      <c r="O11" s="4"/>
    </row>
    <row r="12" spans="2:15" s="5" customFormat="1" ht="31.5" customHeight="1" x14ac:dyDescent="0.2">
      <c r="B12" s="180"/>
      <c r="C12" s="177"/>
      <c r="D12" s="174"/>
      <c r="E12" s="172"/>
      <c r="F12" s="30">
        <v>44022</v>
      </c>
      <c r="G12" s="30" t="s">
        <v>288</v>
      </c>
      <c r="H12" s="71" t="s">
        <v>54</v>
      </c>
      <c r="I12" s="177"/>
      <c r="J12" s="177"/>
      <c r="K12" s="177"/>
      <c r="L12" s="29"/>
      <c r="M12" s="38" t="str">
        <f t="shared" ca="1" si="0"/>
        <v>Cumplido</v>
      </c>
      <c r="N12" s="32"/>
      <c r="O12" s="4"/>
    </row>
    <row r="13" spans="2:15" s="5" customFormat="1" ht="72" x14ac:dyDescent="0.2">
      <c r="B13" s="181"/>
      <c r="C13" s="71" t="s">
        <v>227</v>
      </c>
      <c r="D13" s="70" t="s">
        <v>228</v>
      </c>
      <c r="E13" s="71" t="s">
        <v>50</v>
      </c>
      <c r="F13" s="30">
        <v>43861</v>
      </c>
      <c r="G13" s="30" t="s">
        <v>288</v>
      </c>
      <c r="H13" s="71" t="s">
        <v>52</v>
      </c>
      <c r="I13" s="71">
        <v>1</v>
      </c>
      <c r="J13" s="71" t="s">
        <v>229</v>
      </c>
      <c r="K13" s="71" t="s">
        <v>230</v>
      </c>
      <c r="L13" s="29"/>
      <c r="M13" s="38" t="str">
        <f t="shared" ca="1" si="0"/>
        <v>Cumplido</v>
      </c>
      <c r="N13" s="32"/>
      <c r="O13" s="4"/>
    </row>
    <row r="14" spans="2:15" s="5" customFormat="1" x14ac:dyDescent="0.2">
      <c r="B14" s="80"/>
      <c r="C14" s="81"/>
      <c r="D14" s="82"/>
      <c r="E14" s="81"/>
      <c r="F14" s="83"/>
      <c r="G14" s="83"/>
      <c r="H14" s="81"/>
      <c r="I14" s="81"/>
      <c r="J14" s="81"/>
      <c r="K14" s="81"/>
      <c r="L14" s="29"/>
      <c r="M14" s="84"/>
      <c r="N14" s="29"/>
    </row>
    <row r="15" spans="2:15" ht="6" customHeight="1" x14ac:dyDescent="0.2"/>
    <row r="16" spans="2:15" s="3" customFormat="1" ht="63.75" customHeight="1" x14ac:dyDescent="0.2">
      <c r="B16" s="157" t="s">
        <v>169</v>
      </c>
      <c r="C16" s="158"/>
      <c r="D16" s="158"/>
      <c r="E16" s="158"/>
      <c r="F16" s="158"/>
      <c r="G16" s="158"/>
      <c r="H16" s="159"/>
      <c r="I16" s="160" t="s">
        <v>0</v>
      </c>
      <c r="J16" s="161"/>
      <c r="K16" s="161"/>
      <c r="L16" s="33"/>
      <c r="M16" s="33"/>
      <c r="N16" s="33"/>
    </row>
    <row r="17" ht="5.25" customHeight="1" x14ac:dyDescent="0.2"/>
  </sheetData>
  <autoFilter ref="C6:K9" xr:uid="{00000000-0009-0000-0000-000008000000}"/>
  <mergeCells count="14">
    <mergeCell ref="J11:J12"/>
    <mergeCell ref="K11:K12"/>
    <mergeCell ref="B16:H16"/>
    <mergeCell ref="I16:K16"/>
    <mergeCell ref="B2:B4"/>
    <mergeCell ref="C2:I2"/>
    <mergeCell ref="C3:I4"/>
    <mergeCell ref="B7:B13"/>
    <mergeCell ref="D7:D9"/>
    <mergeCell ref="K7:K9"/>
    <mergeCell ref="C11:C12"/>
    <mergeCell ref="D11:D12"/>
    <mergeCell ref="E11:E12"/>
    <mergeCell ref="I11:I12"/>
  </mergeCells>
  <conditionalFormatting sqref="M7:M14">
    <cfRule type="cellIs" dxfId="11" priority="1" stopIfTrue="1" operator="lessThan">
      <formula>0</formula>
    </cfRule>
    <cfRule type="cellIs" dxfId="10" priority="2" stopIfTrue="1" operator="greaterThan">
      <formula>10</formula>
    </cfRule>
    <cfRule type="cellIs" dxfId="9" priority="3" stopIfTrue="1" operator="between">
      <formula>6</formula>
      <formula>10</formula>
    </cfRule>
    <cfRule type="cellIs" dxfId="8" priority="4" stopIfTrue="1" operator="between">
      <formula>5</formula>
      <formula>0</formula>
    </cfRule>
  </conditionalFormatting>
  <dataValidations count="13">
    <dataValidation allowBlank="1" showInputMessage="1" showErrorMessage="1" prompt="¿Quién verifica que el dato, informe o documento generado en su área o proceso es coherente y suficiente?" sqref="I13 I7:I11" xr:uid="{00000000-0002-0000-0800-000000000000}"/>
    <dataValidation allowBlank="1" showInputMessage="1" showErrorMessage="1" prompt="Sistema mediante el cual se carga o se entrega la información al ente competente." sqref="H7:H9" xr:uid="{00000000-0002-0000-0800-000002000000}"/>
    <dataValidation allowBlank="1" showInputMessage="1" showErrorMessage="1" prompt="¿Cargo del Funcionario que debe  generar este dato, informe o documento?_x000a_Ejemplo: Trimestral, semestral, anual, entre otros._x000a_" sqref="K6 M6" xr:uid="{00000000-0002-0000-0800-000003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talla el proceso &quot;Gestión Financiera&quot;" sqref="B6" xr:uid="{00000000-0002-0000-0800-000004000000}"/>
    <dataValidation allowBlank="1" showInputMessage="1" showErrorMessage="1" prompt="¿Qué dato, informe o documento se genera como resultado de las actividades que se realizan en el área o proceso que usted participa?" sqref="C6" xr:uid="{00000000-0002-0000-0800-000005000000}"/>
    <dataValidation allowBlank="1" showInputMessage="1" showErrorMessage="1" prompt="¿Cada cuanto tiempo se debe generar el dato, informe o documento generado por el área?" sqref="E6" xr:uid="{00000000-0002-0000-0800-000006000000}"/>
    <dataValidation allowBlank="1" showInputMessage="1" showErrorMessage="1" prompt="¿Cuál es la fecha máxima de presentación del dato, informe, o documento?" sqref="F13 H10:H13 F7:F10" xr:uid="{00000000-0002-0000-0800-000007000000}"/>
    <dataValidation allowBlank="1" showInputMessage="1" showErrorMessage="1" prompt="Sistema mediante el cual se carga o se engrega  la información al ente competente." sqref="H6" xr:uid="{00000000-0002-0000-0800-000008000000}"/>
    <dataValidation allowBlank="1" showInputMessage="1" showErrorMessage="1" prompt="Cantidad de informes que se generan y se cargan al sistema o se entregan al ente competente." sqref="I6" xr:uid="{00000000-0002-0000-0800-000009000000}"/>
    <dataValidation allowBlank="1" showInputMessage="1" showErrorMessage="1" prompt="Entidad a la cual se carga o se entrega el dato, informe o documento." sqref="D6" xr:uid="{00000000-0002-0000-0800-00000A000000}"/>
    <dataValidation allowBlank="1" showInputMessage="1" showErrorMessage="1" prompt="Cargo del Funcionario responsable de generar el dato, informe o documento." sqref="J6" xr:uid="{00000000-0002-0000-0800-00000B000000}"/>
    <dataValidation allowBlank="1" showInputMessage="1" showErrorMessage="1" prompt="Escriba el Proceso al cual pertenece su Área, teniendo en cuenta el Mapa de Procesos adoptado en la Institución. Ejemplo: Área de Cartera pertenece al Proceso de Gestión Financiera. Por lo tanto en este espacio se describe el proceso de Gestión Financiera" sqref="B14 B7" xr:uid="{00000000-0002-0000-0800-00000C000000}"/>
    <dataValidation allowBlank="1" showInputMessage="1" showErrorMessage="1" prompt="¿Cada cuanto tiempo se debe generar el dato informe?" sqref="E7:E13" xr:uid="{00000000-0002-0000-0800-000001000000}"/>
  </dataValidations>
  <printOptions horizontalCentered="1"/>
  <pageMargins left="0.23622047244094491" right="0.23622047244094491"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20</vt:i4>
      </vt:variant>
    </vt:vector>
  </HeadingPairs>
  <TitlesOfParts>
    <vt:vector size="31" baseType="lpstr">
      <vt:lpstr>Control</vt:lpstr>
      <vt:lpstr>P. PLANEACIÓN Y CALIDAD</vt:lpstr>
      <vt:lpstr>GERENCIA</vt:lpstr>
      <vt:lpstr>P.GESTIÓN JURÍDICA</vt:lpstr>
      <vt:lpstr>P.AT.FARMACÉUTICA</vt:lpstr>
      <vt:lpstr>P.CONTROL INTERNO</vt:lpstr>
      <vt:lpstr>P.GESTIÓN FINANCIERA</vt:lpstr>
      <vt:lpstr>P.SIST.INFORMACIÓN</vt:lpstr>
      <vt:lpstr>P.GESTIÓN AMBIENTE FÍSICO</vt:lpstr>
      <vt:lpstr>P. GESTIÓN TH</vt:lpstr>
      <vt:lpstr>P. ATECIÓN AL USUARIO</vt:lpstr>
      <vt:lpstr>GERENCIA!Área_de_impresión</vt:lpstr>
      <vt:lpstr>'P. ATECIÓN AL USUARIO'!Área_de_impresión</vt:lpstr>
      <vt:lpstr>'P. GESTIÓN TH'!Área_de_impresión</vt:lpstr>
      <vt:lpstr>'P. PLANEACIÓN Y CALIDAD'!Área_de_impresión</vt:lpstr>
      <vt:lpstr>P.AT.FARMACÉUTICA!Área_de_impresión</vt:lpstr>
      <vt:lpstr>'P.CONTROL INTERNO'!Área_de_impresión</vt:lpstr>
      <vt:lpstr>'P.GESTIÓN AMBIENTE FÍSICO'!Área_de_impresión</vt:lpstr>
      <vt:lpstr>'P.GESTIÓN FINANCIERA'!Área_de_impresión</vt:lpstr>
      <vt:lpstr>'P.GESTIÓN JURÍDICA'!Área_de_impresión</vt:lpstr>
      <vt:lpstr>P.SIST.INFORMACIÓN!Área_de_impresión</vt:lpstr>
      <vt:lpstr>GERENCIA!Títulos_a_imprimir</vt:lpstr>
      <vt:lpstr>'P. ATECIÓN AL USUARIO'!Títulos_a_imprimir</vt:lpstr>
      <vt:lpstr>'P. GESTIÓN TH'!Títulos_a_imprimir</vt:lpstr>
      <vt:lpstr>'P. PLANEACIÓN Y CALIDAD'!Títulos_a_imprimir</vt:lpstr>
      <vt:lpstr>P.AT.FARMACÉUTICA!Títulos_a_imprimir</vt:lpstr>
      <vt:lpstr>'P.CONTROL INTERNO'!Títulos_a_imprimir</vt:lpstr>
      <vt:lpstr>'P.GESTIÓN AMBIENTE FÍSICO'!Títulos_a_imprimir</vt:lpstr>
      <vt:lpstr>'P.GESTIÓN FINANCIERA'!Títulos_a_imprimir</vt:lpstr>
      <vt:lpstr>'P.GESTIÓN JURÍDICA'!Títulos_a_imprimir</vt:lpstr>
      <vt:lpstr>P.SIST.INFORMACIÓN!Títulos_a_imprimir</vt:lpstr>
    </vt:vector>
  </TitlesOfParts>
  <Company>ESE RUU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bedoyai</dc:creator>
  <cp:lastModifiedBy>S2-RIESGOS</cp:lastModifiedBy>
  <cp:lastPrinted>2017-06-15T14:50:29Z</cp:lastPrinted>
  <dcterms:created xsi:type="dcterms:W3CDTF">2006-10-11T14:01:20Z</dcterms:created>
  <dcterms:modified xsi:type="dcterms:W3CDTF">2020-11-12T14:36:38Z</dcterms:modified>
</cp:coreProperties>
</file>